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4_{552BBF2C-6E55-454B-9B14-ECF86B51D7EE}" xr6:coauthVersionLast="47" xr6:coauthVersionMax="47" xr10:uidLastSave="{00000000-0000-0000-0000-000000000000}"/>
  <bookViews>
    <workbookView xWindow="3540" yWindow="-13230" windowWidth="18900" windowHeight="11055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8" i="3" l="1"/>
  <c r="O168" i="3"/>
  <c r="K168" i="3"/>
  <c r="Q145" i="3"/>
  <c r="Q146" i="3" s="1"/>
  <c r="Q147" i="3" s="1"/>
  <c r="Q148" i="3" s="1"/>
  <c r="Q149" i="3" s="1"/>
  <c r="Q150" i="3" s="1"/>
  <c r="Q151" i="3" s="1"/>
  <c r="Q152" i="3" s="1"/>
  <c r="Q153" i="3" s="1"/>
  <c r="Q154" i="3" s="1"/>
  <c r="Q155" i="3" s="1"/>
  <c r="Q156" i="3" s="1"/>
  <c r="Q157" i="3" s="1"/>
  <c r="Q158" i="3" s="1"/>
  <c r="Q159" i="3" s="1"/>
  <c r="Q160" i="3" s="1"/>
  <c r="Q161" i="3" s="1"/>
  <c r="Q162" i="3" s="1"/>
  <c r="Q163" i="3" s="1"/>
  <c r="Q164" i="3" s="1"/>
  <c r="Q165" i="3" s="1"/>
  <c r="Q166" i="3" s="1"/>
  <c r="Q167" i="3" s="1"/>
  <c r="Q168" i="3" s="1"/>
  <c r="I168" i="3"/>
  <c r="H168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44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Q4" i="3"/>
  <c r="R4" i="3" s="1"/>
  <c r="H111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H63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H36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J168" i="3" l="1"/>
  <c r="I144" i="3"/>
  <c r="J144" i="3" s="1"/>
  <c r="I63" i="3"/>
  <c r="Q5" i="3"/>
  <c r="Q6" i="3" s="1"/>
  <c r="Q7" i="3" s="1"/>
  <c r="Q8" i="3" s="1"/>
  <c r="Q9" i="3" s="1"/>
  <c r="Q10" i="3" s="1"/>
  <c r="Q11" i="3" s="1"/>
  <c r="Q12" i="3" s="1"/>
  <c r="Q13" i="3" s="1"/>
  <c r="Q14" i="3" s="1"/>
  <c r="Q15" i="3" s="1"/>
  <c r="Q16" i="3" s="1"/>
  <c r="Q17" i="3" s="1"/>
  <c r="Q18" i="3" s="1"/>
  <c r="Q19" i="3" s="1"/>
  <c r="Q20" i="3" s="1"/>
  <c r="Q21" i="3" s="1"/>
  <c r="Q22" i="3" s="1"/>
  <c r="Q23" i="3" s="1"/>
  <c r="Q24" i="3" s="1"/>
  <c r="Q25" i="3" s="1"/>
  <c r="Q26" i="3" s="1"/>
  <c r="Q27" i="3" s="1"/>
  <c r="Q28" i="3" s="1"/>
  <c r="Q29" i="3" s="1"/>
  <c r="Q30" i="3" s="1"/>
  <c r="Q31" i="3" s="1"/>
  <c r="Q32" i="3" s="1"/>
  <c r="Q33" i="3" s="1"/>
  <c r="Q34" i="3" s="1"/>
  <c r="Q35" i="3" s="1"/>
  <c r="Q36" i="3" s="1"/>
  <c r="Q37" i="3" s="1"/>
  <c r="Q38" i="3" s="1"/>
  <c r="Q39" i="3" s="1"/>
  <c r="Q40" i="3" s="1"/>
  <c r="Q41" i="3" s="1"/>
  <c r="Q42" i="3" s="1"/>
  <c r="Q43" i="3" s="1"/>
  <c r="Q44" i="3" s="1"/>
  <c r="Q45" i="3" s="1"/>
  <c r="Q46" i="3" s="1"/>
  <c r="Q47" i="3" s="1"/>
  <c r="Q48" i="3" s="1"/>
  <c r="Q49" i="3" s="1"/>
  <c r="Q50" i="3" s="1"/>
  <c r="Q51" i="3" s="1"/>
  <c r="Q52" i="3" s="1"/>
  <c r="Q53" i="3" s="1"/>
  <c r="Q54" i="3" s="1"/>
  <c r="Q55" i="3" s="1"/>
  <c r="Q56" i="3" s="1"/>
  <c r="Q57" i="3" s="1"/>
  <c r="Q58" i="3" s="1"/>
  <c r="Q59" i="3" s="1"/>
  <c r="Q60" i="3" s="1"/>
  <c r="Q61" i="3" s="1"/>
  <c r="Q62" i="3" s="1"/>
  <c r="Q63" i="3" s="1"/>
  <c r="Q64" i="3" s="1"/>
  <c r="Q65" i="3" s="1"/>
  <c r="Q66" i="3" s="1"/>
  <c r="Q67" i="3" s="1"/>
  <c r="Q68" i="3" s="1"/>
  <c r="Q69" i="3" s="1"/>
  <c r="Q70" i="3" s="1"/>
  <c r="Q71" i="3" s="1"/>
  <c r="Q72" i="3" s="1"/>
  <c r="Q73" i="3" s="1"/>
  <c r="Q74" i="3" s="1"/>
  <c r="Q75" i="3" s="1"/>
  <c r="Q76" i="3" s="1"/>
  <c r="Q77" i="3" s="1"/>
  <c r="Q78" i="3" s="1"/>
  <c r="Q79" i="3" s="1"/>
  <c r="Q80" i="3" s="1"/>
  <c r="Q81" i="3" s="1"/>
  <c r="Q82" i="3" s="1"/>
  <c r="Q83" i="3" s="1"/>
  <c r="Q84" i="3" s="1"/>
  <c r="Q85" i="3" s="1"/>
  <c r="Q86" i="3" s="1"/>
  <c r="Q87" i="3" s="1"/>
  <c r="Q88" i="3" s="1"/>
  <c r="Q89" i="3" s="1"/>
  <c r="Q90" i="3" s="1"/>
  <c r="Q91" i="3" s="1"/>
  <c r="Q92" i="3" s="1"/>
  <c r="Q93" i="3" s="1"/>
  <c r="Q94" i="3" s="1"/>
  <c r="Q95" i="3" s="1"/>
  <c r="Q96" i="3" s="1"/>
  <c r="Q97" i="3" s="1"/>
  <c r="Q98" i="3" s="1"/>
  <c r="Q99" i="3" s="1"/>
  <c r="Q100" i="3" s="1"/>
  <c r="Q101" i="3" s="1"/>
  <c r="Q102" i="3" s="1"/>
  <c r="Q103" i="3" s="1"/>
  <c r="Q104" i="3" s="1"/>
  <c r="Q105" i="3" s="1"/>
  <c r="Q106" i="3" s="1"/>
  <c r="Q107" i="3" s="1"/>
  <c r="Q108" i="3" s="1"/>
  <c r="Q109" i="3" s="1"/>
  <c r="Q110" i="3" s="1"/>
  <c r="Q111" i="3" s="1"/>
  <c r="Q112" i="3" s="1"/>
  <c r="Q113" i="3" s="1"/>
  <c r="Q114" i="3" s="1"/>
  <c r="Q115" i="3" s="1"/>
  <c r="Q116" i="3" s="1"/>
  <c r="Q117" i="3" s="1"/>
  <c r="Q118" i="3" s="1"/>
  <c r="Q119" i="3" s="1"/>
  <c r="Q120" i="3" s="1"/>
  <c r="Q121" i="3" s="1"/>
  <c r="Q122" i="3" s="1"/>
  <c r="Q123" i="3" s="1"/>
  <c r="Q124" i="3" s="1"/>
  <c r="Q125" i="3" s="1"/>
  <c r="Q126" i="3" s="1"/>
  <c r="Q127" i="3" s="1"/>
  <c r="Q128" i="3" s="1"/>
  <c r="Q129" i="3" s="1"/>
  <c r="Q130" i="3" s="1"/>
  <c r="Q131" i="3" s="1"/>
  <c r="Q132" i="3" s="1"/>
  <c r="Q133" i="3" s="1"/>
  <c r="Q134" i="3" s="1"/>
  <c r="Q135" i="3" s="1"/>
  <c r="Q136" i="3" s="1"/>
  <c r="Q137" i="3" s="1"/>
  <c r="Q138" i="3" s="1"/>
  <c r="Q139" i="3" s="1"/>
  <c r="Q140" i="3" s="1"/>
  <c r="Q141" i="3" s="1"/>
  <c r="Q142" i="3" s="1"/>
  <c r="Q143" i="3" s="1"/>
  <c r="Q144" i="3" s="1"/>
  <c r="I111" i="3"/>
  <c r="J111" i="3" s="1"/>
  <c r="I36" i="3"/>
  <c r="J36" i="3" s="1"/>
  <c r="J63" i="3"/>
  <c r="H1" i="3"/>
</calcChain>
</file>

<file path=xl/sharedStrings.xml><?xml version="1.0" encoding="utf-8"?>
<sst xmlns="http://schemas.openxmlformats.org/spreadsheetml/2006/main" count="357" uniqueCount="29">
  <si>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</si>
  <si>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</si>
  <si>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</si>
  <si>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</si>
  <si>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</si>
  <si>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</si>
  <si>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</si>
  <si>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</si>
  <si>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</si>
  <si>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</si>
  <si>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</si>
  <si>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</si>
  <si>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</si>
  <si>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</si>
  <si>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</si>
  <si>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</si>
  <si>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</si>
  <si>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</si>
  <si>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</si>
  <si>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</si>
  <si>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</si>
  <si>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AKTIENRÜCKKAUFPROGARMM 2025 Dt. Beteiligungs AG</t>
  </si>
  <si>
    <t>Altbestand</t>
  </si>
  <si>
    <t>"Zurechenbare" Aktien</t>
  </si>
  <si>
    <t>5% Schwelle</t>
  </si>
  <si>
    <t xml:space="preserve">ExecBuy </t>
  </si>
  <si>
    <t xml:space="preserve">AverageBuy </t>
  </si>
  <si>
    <t xml:space="preserve">ExecSell </t>
  </si>
  <si>
    <t xml:space="preserve">AverageSell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</si>
</sst>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6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22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Alignment="1">
      <alignment horizontal="left" vertical="top" wrapText="1"/>
    </xf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2"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R173"/>
  <sheetViews>
    <sheetView tabSelected="1" topLeftCell="I1" zoomScaleNormal="100" workbookViewId="0">
      <pane ySplit="3" topLeftCell="A154" activePane="bottomLeft" state="frozen"/>
      <selection pane="bottomLeft" activeCell="M169" sqref="M169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2" width="13.5703125" style="15" customWidth="1"/>
    <col min="13" max="13" width="14.7109375" style="15" bestFit="1" customWidth="1"/>
    <col min="14" max="14" width="13.28515625" customWidth="1"/>
    <col min="15" max="15" width="14.140625" style="27" customWidth="1"/>
    <col min="16" max="16" width="14.5703125" customWidth="1"/>
    <col min="17" max="17" width="15.28515625" style="31" customWidth="1"/>
    <col min="18" max="18" width="11.5703125" style="31" bestFit="1" customWidth="1"/>
  </cols>
  <sheetData>
    <row r="1" spans="1:18" ht="15.75" thickBot="1" x14ac:dyDescent="0.3">
      <c r="A1" s="7"/>
      <c r="H1" s="20">
        <f>SUM(H4:H142171)</f>
        <v>13600</v>
      </c>
      <c r="Q1" s="31" t="s">
        <v>22</v>
      </c>
      <c r="R1" s="31" t="s">
        <v>24</v>
      </c>
    </row>
    <row r="2" spans="1:18" ht="15.75" thickBot="1" x14ac:dyDescent="0.3">
      <c r="A2" s="8" t="s">
        <v>16</v>
      </c>
      <c r="B2" s="2"/>
      <c r="C2" s="2"/>
      <c r="D2" s="33" t="s">
        <v>21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  <c r="Q2" s="31">
        <v>776287</v>
      </c>
      <c r="R2" s="31">
        <v>940249</v>
      </c>
    </row>
    <row r="3" spans="1:18" s="1" customFormat="1" ht="60.75" thickBot="1" x14ac:dyDescent="0.3">
      <c r="A3" s="9" t="s">
        <v>0</v>
      </c>
      <c r="B3" s="4" t="s">
        <v>15</v>
      </c>
      <c r="C3" s="4" t="s">
        <v>12</v>
      </c>
      <c r="D3" s="4" t="s">
        <v>13</v>
      </c>
      <c r="E3" s="11" t="s">
        <v>1</v>
      </c>
      <c r="F3" s="4" t="s">
        <v>2</v>
      </c>
      <c r="G3" s="14" t="s">
        <v>11</v>
      </c>
      <c r="H3" s="22" t="s">
        <v>3</v>
      </c>
      <c r="I3" s="17" t="s">
        <v>10</v>
      </c>
      <c r="J3" s="19" t="s">
        <v>17</v>
      </c>
      <c r="K3" s="24" t="s">
        <v>18</v>
      </c>
      <c r="L3" s="26" t="s">
        <v>9</v>
      </c>
      <c r="M3" s="26" t="s">
        <v>20</v>
      </c>
      <c r="N3" s="4" t="s">
        <v>5</v>
      </c>
      <c r="O3" s="29" t="s">
        <v>7</v>
      </c>
      <c r="Q3" s="32" t="s">
        <v>23</v>
      </c>
      <c r="R3" s="32"/>
    </row>
    <row r="4" spans="1:18" x14ac:dyDescent="0.25">
      <c r="A4" s="6">
        <v>45719</v>
      </c>
      <c r="B4" t="s">
        <v>14</v>
      </c>
      <c r="C4">
        <v>93</v>
      </c>
      <c r="D4">
        <v>25.2</v>
      </c>
      <c r="E4" s="10">
        <v>0.56701388888888882</v>
      </c>
      <c r="F4" t="s">
        <v>19</v>
      </c>
      <c r="G4" s="13">
        <f t="shared" ref="G4:G35" si="0">C4*D4</f>
        <v>2343.6</v>
      </c>
      <c r="Q4" s="31">
        <f>+Q2+C4</f>
        <v>776380</v>
      </c>
      <c r="R4" s="31">
        <f>+R2-Q4</f>
        <v>163869</v>
      </c>
    </row>
    <row r="5" spans="1:18" x14ac:dyDescent="0.25">
      <c r="A5" s="6">
        <v>45719</v>
      </c>
      <c r="B5" t="s">
        <v>14</v>
      </c>
      <c r="C5" s="20">
        <v>41</v>
      </c>
      <c r="D5">
        <v>25.2</v>
      </c>
      <c r="E5" s="10">
        <v>0.56891203703703697</v>
      </c>
      <c r="F5" t="s">
        <v>19</v>
      </c>
      <c r="G5" s="13">
        <f t="shared" si="0"/>
        <v>1033.2</v>
      </c>
      <c r="Q5" s="31">
        <f>+Q4+C5</f>
        <v>776421</v>
      </c>
    </row>
    <row r="6" spans="1:18" x14ac:dyDescent="0.25">
      <c r="A6" s="6">
        <v>45719</v>
      </c>
      <c r="B6" t="s">
        <v>14</v>
      </c>
      <c r="C6">
        <v>38</v>
      </c>
      <c r="D6">
        <v>25.15</v>
      </c>
      <c r="E6" s="10">
        <v>0.56980324074074074</v>
      </c>
      <c r="F6" t="s">
        <v>19</v>
      </c>
      <c r="G6" s="13">
        <f t="shared" si="0"/>
        <v>955.69999999999993</v>
      </c>
      <c r="Q6" s="31">
        <f t="shared" ref="Q6:Q69" si="1">+Q5+C6</f>
        <v>776459</v>
      </c>
    </row>
    <row r="7" spans="1:18" x14ac:dyDescent="0.25">
      <c r="A7" s="6">
        <v>45719</v>
      </c>
      <c r="B7" t="s">
        <v>14</v>
      </c>
      <c r="C7">
        <v>38</v>
      </c>
      <c r="D7">
        <v>25.1</v>
      </c>
      <c r="E7" s="10">
        <v>0.57285879629629632</v>
      </c>
      <c r="F7" t="s">
        <v>19</v>
      </c>
      <c r="G7" s="13">
        <f t="shared" si="0"/>
        <v>953.80000000000007</v>
      </c>
      <c r="Q7" s="31">
        <f t="shared" si="1"/>
        <v>776497</v>
      </c>
    </row>
    <row r="8" spans="1:18" x14ac:dyDescent="0.25">
      <c r="A8" s="6">
        <v>45719</v>
      </c>
      <c r="B8" t="s">
        <v>14</v>
      </c>
      <c r="C8">
        <v>513</v>
      </c>
      <c r="D8">
        <v>25.05</v>
      </c>
      <c r="E8" s="10">
        <v>0.57351851851851854</v>
      </c>
      <c r="F8" t="s">
        <v>19</v>
      </c>
      <c r="G8" s="13">
        <f t="shared" si="0"/>
        <v>12850.65</v>
      </c>
      <c r="Q8" s="31">
        <f t="shared" si="1"/>
        <v>777010</v>
      </c>
    </row>
    <row r="9" spans="1:18" x14ac:dyDescent="0.25">
      <c r="A9" s="6">
        <v>45719</v>
      </c>
      <c r="B9" t="s">
        <v>14</v>
      </c>
      <c r="C9">
        <v>183</v>
      </c>
      <c r="D9">
        <v>25.05</v>
      </c>
      <c r="E9" s="10">
        <v>0.57351851851851854</v>
      </c>
      <c r="F9" t="s">
        <v>19</v>
      </c>
      <c r="G9" s="13">
        <f t="shared" si="0"/>
        <v>4584.1500000000005</v>
      </c>
      <c r="Q9" s="31">
        <f t="shared" si="1"/>
        <v>777193</v>
      </c>
    </row>
    <row r="10" spans="1:18" x14ac:dyDescent="0.25">
      <c r="A10" s="6">
        <v>45719</v>
      </c>
      <c r="B10" t="s">
        <v>14</v>
      </c>
      <c r="C10">
        <v>39</v>
      </c>
      <c r="D10">
        <v>25.05</v>
      </c>
      <c r="E10" s="10">
        <v>0.57351851851851854</v>
      </c>
      <c r="F10" t="s">
        <v>19</v>
      </c>
      <c r="G10" s="13">
        <f t="shared" si="0"/>
        <v>976.95</v>
      </c>
      <c r="Q10" s="31">
        <f t="shared" si="1"/>
        <v>777232</v>
      </c>
    </row>
    <row r="11" spans="1:18" x14ac:dyDescent="0.25">
      <c r="A11" s="6">
        <v>45719</v>
      </c>
      <c r="B11" t="s">
        <v>14</v>
      </c>
      <c r="C11">
        <v>300</v>
      </c>
      <c r="D11">
        <v>25.15</v>
      </c>
      <c r="E11" s="10">
        <v>0.58048611111111115</v>
      </c>
      <c r="F11" t="s">
        <v>19</v>
      </c>
      <c r="G11" s="13">
        <f t="shared" si="0"/>
        <v>7545</v>
      </c>
      <c r="Q11" s="31">
        <f t="shared" si="1"/>
        <v>777532</v>
      </c>
    </row>
    <row r="12" spans="1:18" x14ac:dyDescent="0.25">
      <c r="A12" s="6">
        <v>45719</v>
      </c>
      <c r="B12" t="s">
        <v>14</v>
      </c>
      <c r="C12">
        <v>4</v>
      </c>
      <c r="D12">
        <v>25.15</v>
      </c>
      <c r="E12" s="10">
        <v>0.58135416666666673</v>
      </c>
      <c r="F12" t="s">
        <v>19</v>
      </c>
      <c r="G12" s="13">
        <f t="shared" si="0"/>
        <v>100.6</v>
      </c>
      <c r="Q12" s="31">
        <f t="shared" si="1"/>
        <v>777536</v>
      </c>
    </row>
    <row r="13" spans="1:18" x14ac:dyDescent="0.25">
      <c r="A13" s="6">
        <v>45719</v>
      </c>
      <c r="B13" t="s">
        <v>14</v>
      </c>
      <c r="C13">
        <v>40</v>
      </c>
      <c r="D13">
        <v>25.15</v>
      </c>
      <c r="E13" s="10">
        <v>0.58135416666666673</v>
      </c>
      <c r="F13" t="s">
        <v>19</v>
      </c>
      <c r="G13" s="13">
        <f t="shared" si="0"/>
        <v>1006</v>
      </c>
      <c r="Q13" s="31">
        <f t="shared" si="1"/>
        <v>777576</v>
      </c>
    </row>
    <row r="14" spans="1:18" x14ac:dyDescent="0.25">
      <c r="A14" s="6">
        <v>45719</v>
      </c>
      <c r="B14" t="s">
        <v>14</v>
      </c>
      <c r="C14">
        <v>39</v>
      </c>
      <c r="D14">
        <v>25.15</v>
      </c>
      <c r="E14" s="10">
        <v>0.58135416666666673</v>
      </c>
      <c r="F14" t="s">
        <v>19</v>
      </c>
      <c r="G14" s="13">
        <f t="shared" si="0"/>
        <v>980.84999999999991</v>
      </c>
      <c r="Q14" s="31">
        <f t="shared" si="1"/>
        <v>777615</v>
      </c>
    </row>
    <row r="15" spans="1:18" x14ac:dyDescent="0.25">
      <c r="A15" s="6">
        <v>45719</v>
      </c>
      <c r="B15" t="s">
        <v>14</v>
      </c>
      <c r="C15">
        <v>40</v>
      </c>
      <c r="D15">
        <v>24.95</v>
      </c>
      <c r="E15" s="10">
        <v>0.58778935185185188</v>
      </c>
      <c r="F15" t="s">
        <v>19</v>
      </c>
      <c r="G15" s="13">
        <f t="shared" si="0"/>
        <v>998</v>
      </c>
      <c r="Q15" s="31">
        <f t="shared" si="1"/>
        <v>777655</v>
      </c>
    </row>
    <row r="16" spans="1:18" x14ac:dyDescent="0.25">
      <c r="A16" s="6">
        <v>45719</v>
      </c>
      <c r="B16" t="s">
        <v>14</v>
      </c>
      <c r="C16">
        <v>39</v>
      </c>
      <c r="D16">
        <v>24.9</v>
      </c>
      <c r="E16" s="10">
        <v>0.58778935185185188</v>
      </c>
      <c r="F16" t="s">
        <v>19</v>
      </c>
      <c r="G16" s="13">
        <f t="shared" si="0"/>
        <v>971.09999999999991</v>
      </c>
      <c r="Q16" s="31">
        <f t="shared" si="1"/>
        <v>777694</v>
      </c>
    </row>
    <row r="17" spans="1:17" x14ac:dyDescent="0.25">
      <c r="A17" s="6">
        <v>45719</v>
      </c>
      <c r="B17" t="s">
        <v>14</v>
      </c>
      <c r="C17">
        <v>81</v>
      </c>
      <c r="D17">
        <v>25.2</v>
      </c>
      <c r="E17" s="10">
        <v>0.59474537037037034</v>
      </c>
      <c r="F17" t="s">
        <v>19</v>
      </c>
      <c r="G17" s="13">
        <f t="shared" si="0"/>
        <v>2041.2</v>
      </c>
      <c r="Q17" s="31">
        <f t="shared" si="1"/>
        <v>777775</v>
      </c>
    </row>
    <row r="18" spans="1:17" x14ac:dyDescent="0.25">
      <c r="A18" s="6">
        <v>45719</v>
      </c>
      <c r="B18" t="s">
        <v>14</v>
      </c>
      <c r="C18">
        <v>39</v>
      </c>
      <c r="D18">
        <v>25.2</v>
      </c>
      <c r="E18" s="10">
        <v>0.59515046296296303</v>
      </c>
      <c r="F18" t="s">
        <v>19</v>
      </c>
      <c r="G18" s="13">
        <f t="shared" si="0"/>
        <v>982.8</v>
      </c>
      <c r="Q18" s="31">
        <f t="shared" si="1"/>
        <v>777814</v>
      </c>
    </row>
    <row r="19" spans="1:17" x14ac:dyDescent="0.25">
      <c r="A19" s="6">
        <v>45719</v>
      </c>
      <c r="B19" t="s">
        <v>14</v>
      </c>
      <c r="C19">
        <v>75</v>
      </c>
      <c r="D19">
        <v>25.4</v>
      </c>
      <c r="E19" s="10">
        <v>0.61972222222222217</v>
      </c>
      <c r="F19" t="s">
        <v>19</v>
      </c>
      <c r="G19" s="13">
        <f t="shared" si="0"/>
        <v>1905</v>
      </c>
      <c r="Q19" s="31">
        <f t="shared" si="1"/>
        <v>777889</v>
      </c>
    </row>
    <row r="20" spans="1:17" x14ac:dyDescent="0.25">
      <c r="A20" s="6">
        <v>45719</v>
      </c>
      <c r="B20" t="s">
        <v>14</v>
      </c>
      <c r="C20">
        <v>3</v>
      </c>
      <c r="D20">
        <v>25.5</v>
      </c>
      <c r="E20" s="10">
        <v>0.63035879629629632</v>
      </c>
      <c r="F20" t="s">
        <v>19</v>
      </c>
      <c r="G20" s="13">
        <f t="shared" si="0"/>
        <v>76.5</v>
      </c>
      <c r="Q20" s="31">
        <f t="shared" si="1"/>
        <v>777892</v>
      </c>
    </row>
    <row r="21" spans="1:17" x14ac:dyDescent="0.25">
      <c r="A21" s="6">
        <v>45719</v>
      </c>
      <c r="B21" t="s">
        <v>14</v>
      </c>
      <c r="C21">
        <v>78</v>
      </c>
      <c r="D21">
        <v>25.45</v>
      </c>
      <c r="E21" s="10">
        <v>0.63236111111111104</v>
      </c>
      <c r="F21" t="s">
        <v>19</v>
      </c>
      <c r="G21" s="13">
        <f t="shared" si="0"/>
        <v>1985.1</v>
      </c>
      <c r="Q21" s="31">
        <f t="shared" si="1"/>
        <v>777970</v>
      </c>
    </row>
    <row r="22" spans="1:17" x14ac:dyDescent="0.25">
      <c r="A22" s="6">
        <v>45719</v>
      </c>
      <c r="B22" t="s">
        <v>14</v>
      </c>
      <c r="C22">
        <v>78</v>
      </c>
      <c r="D22">
        <v>25.45</v>
      </c>
      <c r="E22" s="10">
        <v>0.63236111111111104</v>
      </c>
      <c r="F22" t="s">
        <v>19</v>
      </c>
      <c r="G22" s="13">
        <f t="shared" si="0"/>
        <v>1985.1</v>
      </c>
      <c r="Q22" s="31">
        <f t="shared" si="1"/>
        <v>778048</v>
      </c>
    </row>
    <row r="23" spans="1:17" x14ac:dyDescent="0.25">
      <c r="A23" s="6">
        <v>45719</v>
      </c>
      <c r="B23" t="s">
        <v>14</v>
      </c>
      <c r="C23">
        <v>39</v>
      </c>
      <c r="D23">
        <v>25.45</v>
      </c>
      <c r="E23" s="10">
        <v>0.63236111111111104</v>
      </c>
      <c r="F23" t="s">
        <v>19</v>
      </c>
      <c r="G23" s="13">
        <f t="shared" si="0"/>
        <v>992.55</v>
      </c>
      <c r="Q23" s="31">
        <f t="shared" si="1"/>
        <v>778087</v>
      </c>
    </row>
    <row r="24" spans="1:17" x14ac:dyDescent="0.25">
      <c r="A24" s="6">
        <v>45719</v>
      </c>
      <c r="B24" t="s">
        <v>14</v>
      </c>
      <c r="C24">
        <v>39</v>
      </c>
      <c r="D24">
        <v>25.45</v>
      </c>
      <c r="E24" s="10">
        <v>0.63236111111111104</v>
      </c>
      <c r="F24" t="s">
        <v>19</v>
      </c>
      <c r="G24" s="13">
        <f t="shared" si="0"/>
        <v>992.55</v>
      </c>
      <c r="Q24" s="31">
        <f t="shared" si="1"/>
        <v>778126</v>
      </c>
    </row>
    <row r="25" spans="1:17" x14ac:dyDescent="0.25">
      <c r="A25" s="6">
        <v>45719</v>
      </c>
      <c r="B25" t="s">
        <v>14</v>
      </c>
      <c r="C25">
        <v>39</v>
      </c>
      <c r="D25">
        <v>25.45</v>
      </c>
      <c r="E25" s="10">
        <v>0.63236111111111104</v>
      </c>
      <c r="F25" t="s">
        <v>19</v>
      </c>
      <c r="G25" s="13">
        <f t="shared" si="0"/>
        <v>992.55</v>
      </c>
      <c r="Q25" s="31">
        <f t="shared" si="1"/>
        <v>778165</v>
      </c>
    </row>
    <row r="26" spans="1:17" x14ac:dyDescent="0.25">
      <c r="A26" s="6">
        <v>45719</v>
      </c>
      <c r="B26" t="s">
        <v>14</v>
      </c>
      <c r="C26">
        <v>38</v>
      </c>
      <c r="D26">
        <v>25.45</v>
      </c>
      <c r="E26" s="10">
        <v>0.64408564814814817</v>
      </c>
      <c r="F26" t="s">
        <v>19</v>
      </c>
      <c r="G26" s="13">
        <f t="shared" si="0"/>
        <v>967.1</v>
      </c>
      <c r="Q26" s="31">
        <f t="shared" si="1"/>
        <v>778203</v>
      </c>
    </row>
    <row r="27" spans="1:17" x14ac:dyDescent="0.25">
      <c r="A27" s="6">
        <v>45719</v>
      </c>
      <c r="B27" t="s">
        <v>14</v>
      </c>
      <c r="C27">
        <v>39</v>
      </c>
      <c r="D27">
        <v>25.4</v>
      </c>
      <c r="E27" s="10">
        <v>0.6546643518518519</v>
      </c>
      <c r="F27" t="s">
        <v>19</v>
      </c>
      <c r="G27" s="13">
        <f t="shared" si="0"/>
        <v>990.59999999999991</v>
      </c>
      <c r="Q27" s="31">
        <f t="shared" si="1"/>
        <v>778242</v>
      </c>
    </row>
    <row r="28" spans="1:17" x14ac:dyDescent="0.25">
      <c r="A28" s="6">
        <v>45719</v>
      </c>
      <c r="B28" t="s">
        <v>14</v>
      </c>
      <c r="C28">
        <v>39</v>
      </c>
      <c r="D28">
        <v>25.4</v>
      </c>
      <c r="E28" s="10">
        <v>0.6546643518518519</v>
      </c>
      <c r="F28" t="s">
        <v>19</v>
      </c>
      <c r="G28" s="13">
        <f t="shared" si="0"/>
        <v>990.59999999999991</v>
      </c>
      <c r="Q28" s="31">
        <f t="shared" si="1"/>
        <v>778281</v>
      </c>
    </row>
    <row r="29" spans="1:17" x14ac:dyDescent="0.25">
      <c r="A29" s="6">
        <v>45719</v>
      </c>
      <c r="B29" t="s">
        <v>14</v>
      </c>
      <c r="C29">
        <v>39</v>
      </c>
      <c r="D29">
        <v>25.4</v>
      </c>
      <c r="E29" s="10">
        <v>0.6546643518518519</v>
      </c>
      <c r="F29" t="s">
        <v>19</v>
      </c>
      <c r="G29" s="13">
        <f t="shared" si="0"/>
        <v>990.59999999999991</v>
      </c>
      <c r="Q29" s="31">
        <f t="shared" si="1"/>
        <v>778320</v>
      </c>
    </row>
    <row r="30" spans="1:17" x14ac:dyDescent="0.25">
      <c r="A30" s="6">
        <v>45719</v>
      </c>
      <c r="B30" t="s">
        <v>14</v>
      </c>
      <c r="C30">
        <v>38</v>
      </c>
      <c r="D30">
        <v>25.4</v>
      </c>
      <c r="E30" s="10">
        <v>0.6546643518518519</v>
      </c>
      <c r="F30" t="s">
        <v>19</v>
      </c>
      <c r="G30" s="13">
        <f t="shared" si="0"/>
        <v>965.19999999999993</v>
      </c>
      <c r="Q30" s="31">
        <f t="shared" si="1"/>
        <v>778358</v>
      </c>
    </row>
    <row r="31" spans="1:17" x14ac:dyDescent="0.25">
      <c r="A31" s="6">
        <v>45719</v>
      </c>
      <c r="B31" t="s">
        <v>14</v>
      </c>
      <c r="C31">
        <v>39</v>
      </c>
      <c r="D31">
        <v>25.4</v>
      </c>
      <c r="E31" s="10">
        <v>0.66697916666666668</v>
      </c>
      <c r="F31" t="s">
        <v>19</v>
      </c>
      <c r="G31" s="13">
        <f t="shared" si="0"/>
        <v>990.59999999999991</v>
      </c>
      <c r="Q31" s="31">
        <f t="shared" si="1"/>
        <v>778397</v>
      </c>
    </row>
    <row r="32" spans="1:17" x14ac:dyDescent="0.25">
      <c r="A32" s="6">
        <v>45719</v>
      </c>
      <c r="B32" t="s">
        <v>14</v>
      </c>
      <c r="C32">
        <v>39</v>
      </c>
      <c r="D32">
        <v>25.4</v>
      </c>
      <c r="E32" s="10">
        <v>0.66697916666666668</v>
      </c>
      <c r="F32" t="s">
        <v>19</v>
      </c>
      <c r="G32" s="13">
        <f t="shared" si="0"/>
        <v>990.59999999999991</v>
      </c>
      <c r="Q32" s="31">
        <f t="shared" si="1"/>
        <v>778436</v>
      </c>
    </row>
    <row r="33" spans="1:17" x14ac:dyDescent="0.25">
      <c r="A33" s="6">
        <v>45719</v>
      </c>
      <c r="B33" t="s">
        <v>14</v>
      </c>
      <c r="C33">
        <v>14</v>
      </c>
      <c r="D33">
        <v>25.4</v>
      </c>
      <c r="E33" s="10">
        <v>0.66710648148148144</v>
      </c>
      <c r="F33" t="s">
        <v>19</v>
      </c>
      <c r="G33" s="13">
        <f t="shared" si="0"/>
        <v>355.59999999999997</v>
      </c>
      <c r="Q33" s="31">
        <f t="shared" si="1"/>
        <v>778450</v>
      </c>
    </row>
    <row r="34" spans="1:17" x14ac:dyDescent="0.25">
      <c r="A34" s="6">
        <v>45719</v>
      </c>
      <c r="B34" t="s">
        <v>14</v>
      </c>
      <c r="C34">
        <v>82</v>
      </c>
      <c r="D34">
        <v>25.4</v>
      </c>
      <c r="E34" s="10">
        <v>0.66858796296296286</v>
      </c>
      <c r="F34" t="s">
        <v>19</v>
      </c>
      <c r="G34" s="13">
        <f t="shared" si="0"/>
        <v>2082.7999999999997</v>
      </c>
      <c r="Q34" s="31">
        <f t="shared" si="1"/>
        <v>778532</v>
      </c>
    </row>
    <row r="35" spans="1:17" x14ac:dyDescent="0.25">
      <c r="A35" s="6">
        <v>45719</v>
      </c>
      <c r="B35" t="s">
        <v>14</v>
      </c>
      <c r="C35">
        <v>41</v>
      </c>
      <c r="D35">
        <v>25.4</v>
      </c>
      <c r="E35" s="10">
        <v>0.66858796296296286</v>
      </c>
      <c r="F35" t="s">
        <v>19</v>
      </c>
      <c r="G35" s="13">
        <f t="shared" si="0"/>
        <v>1041.3999999999999</v>
      </c>
      <c r="Q35" s="31">
        <f t="shared" si="1"/>
        <v>778573</v>
      </c>
    </row>
    <row r="36" spans="1:17" x14ac:dyDescent="0.25">
      <c r="A36" s="6">
        <v>45719</v>
      </c>
      <c r="B36" t="s">
        <v>14</v>
      </c>
      <c r="C36">
        <v>214</v>
      </c>
      <c r="D36">
        <v>25.4</v>
      </c>
      <c r="E36" s="10">
        <v>0.69788194444444451</v>
      </c>
      <c r="F36" t="s">
        <v>19</v>
      </c>
      <c r="G36" s="13">
        <f t="shared" ref="G36:G99" si="2">C36*D36</f>
        <v>5435.5999999999995</v>
      </c>
      <c r="H36" s="20">
        <f>SUM(C4:C36)</f>
        <v>2500</v>
      </c>
      <c r="I36" s="15">
        <f>SUM(G4:G36)/H36</f>
        <v>25.221459999999997</v>
      </c>
      <c r="J36" s="13">
        <f>H36*I36</f>
        <v>63053.649999999994</v>
      </c>
      <c r="Q36" s="31">
        <f t="shared" si="1"/>
        <v>778787</v>
      </c>
    </row>
    <row r="37" spans="1:17" x14ac:dyDescent="0.25">
      <c r="A37" s="6">
        <v>45720</v>
      </c>
      <c r="B37" t="s">
        <v>14</v>
      </c>
      <c r="C37" s="20">
        <v>487</v>
      </c>
      <c r="D37">
        <v>25.15</v>
      </c>
      <c r="E37" s="10">
        <v>0.3923611111111111</v>
      </c>
      <c r="F37" t="s">
        <v>19</v>
      </c>
      <c r="G37" s="13">
        <f t="shared" si="2"/>
        <v>12248.05</v>
      </c>
      <c r="Q37" s="31">
        <f t="shared" si="1"/>
        <v>779274</v>
      </c>
    </row>
    <row r="38" spans="1:17" x14ac:dyDescent="0.25">
      <c r="A38" s="6">
        <v>45720</v>
      </c>
      <c r="B38" t="s">
        <v>14</v>
      </c>
      <c r="C38">
        <v>13</v>
      </c>
      <c r="D38">
        <v>25.15</v>
      </c>
      <c r="E38" s="10">
        <v>0.3923611111111111</v>
      </c>
      <c r="F38" t="s">
        <v>19</v>
      </c>
      <c r="G38" s="13">
        <f t="shared" si="2"/>
        <v>326.95</v>
      </c>
      <c r="Q38" s="31">
        <f t="shared" si="1"/>
        <v>779287</v>
      </c>
    </row>
    <row r="39" spans="1:17" x14ac:dyDescent="0.25">
      <c r="A39" s="6">
        <v>45720</v>
      </c>
      <c r="B39" t="s">
        <v>14</v>
      </c>
      <c r="C39">
        <v>37</v>
      </c>
      <c r="D39">
        <v>25.15</v>
      </c>
      <c r="E39" s="10">
        <v>0.3923611111111111</v>
      </c>
      <c r="F39" t="s">
        <v>19</v>
      </c>
      <c r="G39" s="13">
        <f t="shared" si="2"/>
        <v>930.55</v>
      </c>
      <c r="Q39" s="31">
        <f t="shared" si="1"/>
        <v>779324</v>
      </c>
    </row>
    <row r="40" spans="1:17" x14ac:dyDescent="0.25">
      <c r="A40" s="6">
        <v>45720</v>
      </c>
      <c r="B40" t="s">
        <v>14</v>
      </c>
      <c r="C40">
        <v>42</v>
      </c>
      <c r="D40">
        <v>25.15</v>
      </c>
      <c r="E40" s="10">
        <v>0.40202546296296293</v>
      </c>
      <c r="F40" t="s">
        <v>19</v>
      </c>
      <c r="G40" s="13">
        <f t="shared" si="2"/>
        <v>1056.3</v>
      </c>
      <c r="Q40" s="31">
        <f t="shared" si="1"/>
        <v>779366</v>
      </c>
    </row>
    <row r="41" spans="1:17" x14ac:dyDescent="0.25">
      <c r="A41" s="6">
        <v>45720</v>
      </c>
      <c r="B41" t="s">
        <v>14</v>
      </c>
      <c r="C41">
        <v>700</v>
      </c>
      <c r="D41">
        <v>25</v>
      </c>
      <c r="E41" s="10">
        <v>0.40811342592592598</v>
      </c>
      <c r="F41" t="s">
        <v>19</v>
      </c>
      <c r="G41" s="13">
        <f t="shared" si="2"/>
        <v>17500</v>
      </c>
      <c r="Q41" s="31">
        <f t="shared" si="1"/>
        <v>780066</v>
      </c>
    </row>
    <row r="42" spans="1:17" x14ac:dyDescent="0.25">
      <c r="A42" s="6">
        <v>45720</v>
      </c>
      <c r="B42" t="s">
        <v>14</v>
      </c>
      <c r="C42">
        <v>39</v>
      </c>
      <c r="D42">
        <v>25</v>
      </c>
      <c r="E42" s="10">
        <v>0.40811342592592598</v>
      </c>
      <c r="F42" t="s">
        <v>19</v>
      </c>
      <c r="G42" s="13">
        <f t="shared" si="2"/>
        <v>975</v>
      </c>
      <c r="Q42" s="31">
        <f t="shared" si="1"/>
        <v>780105</v>
      </c>
    </row>
    <row r="43" spans="1:17" x14ac:dyDescent="0.25">
      <c r="A43" s="6">
        <v>45720</v>
      </c>
      <c r="B43" t="s">
        <v>14</v>
      </c>
      <c r="C43">
        <v>38</v>
      </c>
      <c r="D43">
        <v>25</v>
      </c>
      <c r="E43" s="10">
        <v>0.40811342592592598</v>
      </c>
      <c r="F43" t="s">
        <v>19</v>
      </c>
      <c r="G43" s="13">
        <f t="shared" si="2"/>
        <v>950</v>
      </c>
      <c r="Q43" s="31">
        <f t="shared" si="1"/>
        <v>780143</v>
      </c>
    </row>
    <row r="44" spans="1:17" x14ac:dyDescent="0.25">
      <c r="A44" s="6">
        <v>45720</v>
      </c>
      <c r="B44" t="s">
        <v>14</v>
      </c>
      <c r="C44">
        <v>46</v>
      </c>
      <c r="D44">
        <v>25.15</v>
      </c>
      <c r="E44" s="10">
        <v>0.41774305555555552</v>
      </c>
      <c r="F44" t="s">
        <v>19</v>
      </c>
      <c r="G44" s="13">
        <f t="shared" si="2"/>
        <v>1156.8999999999999</v>
      </c>
      <c r="Q44" s="31">
        <f t="shared" si="1"/>
        <v>780189</v>
      </c>
    </row>
    <row r="45" spans="1:17" x14ac:dyDescent="0.25">
      <c r="A45" s="6">
        <v>45720</v>
      </c>
      <c r="B45" t="s">
        <v>14</v>
      </c>
      <c r="C45">
        <v>41</v>
      </c>
      <c r="D45">
        <v>25.15</v>
      </c>
      <c r="E45" s="10">
        <v>0.42413194444444446</v>
      </c>
      <c r="F45" t="s">
        <v>19</v>
      </c>
      <c r="G45" s="13">
        <f t="shared" si="2"/>
        <v>1031.1499999999999</v>
      </c>
      <c r="Q45" s="31">
        <f t="shared" si="1"/>
        <v>780230</v>
      </c>
    </row>
    <row r="46" spans="1:17" x14ac:dyDescent="0.25">
      <c r="A46" s="6">
        <v>45720</v>
      </c>
      <c r="B46" t="s">
        <v>14</v>
      </c>
      <c r="C46">
        <v>38</v>
      </c>
      <c r="D46">
        <v>24.95</v>
      </c>
      <c r="E46" s="10">
        <v>0.42749999999999999</v>
      </c>
      <c r="F46" t="s">
        <v>19</v>
      </c>
      <c r="G46" s="13">
        <f t="shared" si="2"/>
        <v>948.1</v>
      </c>
      <c r="Q46" s="31">
        <f t="shared" si="1"/>
        <v>780268</v>
      </c>
    </row>
    <row r="47" spans="1:17" x14ac:dyDescent="0.25">
      <c r="A47" s="6">
        <v>45720</v>
      </c>
      <c r="B47" t="s">
        <v>14</v>
      </c>
      <c r="C47">
        <v>120</v>
      </c>
      <c r="D47">
        <v>24.9</v>
      </c>
      <c r="E47" s="10">
        <v>0.46571759259259254</v>
      </c>
      <c r="F47" t="s">
        <v>19</v>
      </c>
      <c r="G47" s="13">
        <f t="shared" si="2"/>
        <v>2988</v>
      </c>
      <c r="Q47" s="31">
        <f t="shared" si="1"/>
        <v>780388</v>
      </c>
    </row>
    <row r="48" spans="1:17" x14ac:dyDescent="0.25">
      <c r="A48" s="6">
        <v>45720</v>
      </c>
      <c r="B48" t="s">
        <v>14</v>
      </c>
      <c r="C48">
        <v>18</v>
      </c>
      <c r="D48">
        <v>24.8</v>
      </c>
      <c r="E48" s="10">
        <v>0.46643518518518517</v>
      </c>
      <c r="F48" t="s">
        <v>19</v>
      </c>
      <c r="G48" s="13">
        <f t="shared" si="2"/>
        <v>446.40000000000003</v>
      </c>
      <c r="Q48" s="31">
        <f t="shared" si="1"/>
        <v>780406</v>
      </c>
    </row>
    <row r="49" spans="1:17" x14ac:dyDescent="0.25">
      <c r="A49" s="6">
        <v>45720</v>
      </c>
      <c r="B49" t="s">
        <v>14</v>
      </c>
      <c r="C49">
        <v>87</v>
      </c>
      <c r="D49">
        <v>24.95</v>
      </c>
      <c r="E49" s="10">
        <v>0.47033564814814816</v>
      </c>
      <c r="F49" t="s">
        <v>19</v>
      </c>
      <c r="G49" s="13">
        <f t="shared" si="2"/>
        <v>2170.65</v>
      </c>
      <c r="Q49" s="31">
        <f t="shared" si="1"/>
        <v>780493</v>
      </c>
    </row>
    <row r="50" spans="1:17" x14ac:dyDescent="0.25">
      <c r="A50" s="6">
        <v>45720</v>
      </c>
      <c r="B50" t="s">
        <v>14</v>
      </c>
      <c r="C50">
        <v>41</v>
      </c>
      <c r="D50">
        <v>24.95</v>
      </c>
      <c r="E50" s="10">
        <v>0.47100694444444446</v>
      </c>
      <c r="F50" t="s">
        <v>19</v>
      </c>
      <c r="G50" s="13">
        <f t="shared" si="2"/>
        <v>1022.9499999999999</v>
      </c>
      <c r="Q50" s="31">
        <f t="shared" si="1"/>
        <v>780534</v>
      </c>
    </row>
    <row r="51" spans="1:17" x14ac:dyDescent="0.25">
      <c r="A51" s="6">
        <v>45720</v>
      </c>
      <c r="B51" t="s">
        <v>14</v>
      </c>
      <c r="C51">
        <v>35</v>
      </c>
      <c r="D51">
        <v>24.9</v>
      </c>
      <c r="E51" s="10">
        <v>0.48373842592592592</v>
      </c>
      <c r="F51" t="s">
        <v>19</v>
      </c>
      <c r="G51" s="13">
        <f t="shared" si="2"/>
        <v>871.5</v>
      </c>
      <c r="Q51" s="31">
        <f t="shared" si="1"/>
        <v>780569</v>
      </c>
    </row>
    <row r="52" spans="1:17" x14ac:dyDescent="0.25">
      <c r="A52" s="6">
        <v>45720</v>
      </c>
      <c r="B52" t="s">
        <v>14</v>
      </c>
      <c r="C52">
        <v>44</v>
      </c>
      <c r="D52">
        <v>25</v>
      </c>
      <c r="E52" s="10">
        <v>0.49138888888888888</v>
      </c>
      <c r="F52" t="s">
        <v>19</v>
      </c>
      <c r="G52" s="13">
        <f t="shared" si="2"/>
        <v>1100</v>
      </c>
      <c r="Q52" s="31">
        <f t="shared" si="1"/>
        <v>780613</v>
      </c>
    </row>
    <row r="53" spans="1:17" x14ac:dyDescent="0.25">
      <c r="A53" s="6">
        <v>45720</v>
      </c>
      <c r="B53" t="s">
        <v>14</v>
      </c>
      <c r="C53">
        <v>28</v>
      </c>
      <c r="D53">
        <v>24.85</v>
      </c>
      <c r="E53" s="10">
        <v>0.49505787037037036</v>
      </c>
      <c r="F53" t="s">
        <v>19</v>
      </c>
      <c r="G53" s="13">
        <f t="shared" si="2"/>
        <v>695.80000000000007</v>
      </c>
      <c r="Q53" s="31">
        <f t="shared" si="1"/>
        <v>780641</v>
      </c>
    </row>
    <row r="54" spans="1:17" x14ac:dyDescent="0.25">
      <c r="A54" s="6">
        <v>45720</v>
      </c>
      <c r="B54" t="s">
        <v>14</v>
      </c>
      <c r="C54">
        <v>13</v>
      </c>
      <c r="D54">
        <v>24.85</v>
      </c>
      <c r="E54" s="10">
        <v>0.50246527777777772</v>
      </c>
      <c r="F54" t="s">
        <v>19</v>
      </c>
      <c r="G54" s="13">
        <f t="shared" si="2"/>
        <v>323.05</v>
      </c>
      <c r="Q54" s="31">
        <f t="shared" si="1"/>
        <v>780654</v>
      </c>
    </row>
    <row r="55" spans="1:17" x14ac:dyDescent="0.25">
      <c r="A55" s="6">
        <v>45720</v>
      </c>
      <c r="B55" t="s">
        <v>14</v>
      </c>
      <c r="C55">
        <v>28</v>
      </c>
      <c r="D55">
        <v>24.85</v>
      </c>
      <c r="E55" s="10">
        <v>0.50246527777777772</v>
      </c>
      <c r="F55" t="s">
        <v>19</v>
      </c>
      <c r="G55" s="13">
        <f t="shared" si="2"/>
        <v>695.80000000000007</v>
      </c>
      <c r="Q55" s="31">
        <f t="shared" si="1"/>
        <v>780682</v>
      </c>
    </row>
    <row r="56" spans="1:17" x14ac:dyDescent="0.25">
      <c r="A56" s="6">
        <v>45720</v>
      </c>
      <c r="B56" t="s">
        <v>14</v>
      </c>
      <c r="C56">
        <v>40</v>
      </c>
      <c r="D56">
        <v>24.85</v>
      </c>
      <c r="E56" s="10">
        <v>0.50246527777777772</v>
      </c>
      <c r="F56" t="s">
        <v>19</v>
      </c>
      <c r="G56" s="13">
        <f t="shared" si="2"/>
        <v>994</v>
      </c>
      <c r="Q56" s="31">
        <f t="shared" si="1"/>
        <v>780722</v>
      </c>
    </row>
    <row r="57" spans="1:17" x14ac:dyDescent="0.25">
      <c r="A57" s="6">
        <v>45720</v>
      </c>
      <c r="B57" t="s">
        <v>14</v>
      </c>
      <c r="C57">
        <v>1</v>
      </c>
      <c r="D57">
        <v>24.75</v>
      </c>
      <c r="E57" s="10">
        <v>0.52743055555555551</v>
      </c>
      <c r="F57" t="s">
        <v>19</v>
      </c>
      <c r="G57" s="13">
        <f t="shared" si="2"/>
        <v>24.75</v>
      </c>
      <c r="Q57" s="31">
        <f t="shared" si="1"/>
        <v>780723</v>
      </c>
    </row>
    <row r="58" spans="1:17" x14ac:dyDescent="0.25">
      <c r="A58" s="6">
        <v>45720</v>
      </c>
      <c r="B58" t="s">
        <v>14</v>
      </c>
      <c r="C58">
        <v>25</v>
      </c>
      <c r="D58">
        <v>24.75</v>
      </c>
      <c r="E58" s="10">
        <v>0.52743055555555551</v>
      </c>
      <c r="F58" t="s">
        <v>19</v>
      </c>
      <c r="G58" s="13">
        <f t="shared" si="2"/>
        <v>618.75</v>
      </c>
      <c r="Q58" s="31">
        <f t="shared" si="1"/>
        <v>780748</v>
      </c>
    </row>
    <row r="59" spans="1:17" x14ac:dyDescent="0.25">
      <c r="A59" s="6">
        <v>45720</v>
      </c>
      <c r="B59" t="s">
        <v>14</v>
      </c>
      <c r="C59">
        <v>13</v>
      </c>
      <c r="D59">
        <v>24.75</v>
      </c>
      <c r="E59" s="10">
        <v>0.52743055555555551</v>
      </c>
      <c r="F59" t="s">
        <v>19</v>
      </c>
      <c r="G59" s="13">
        <f t="shared" si="2"/>
        <v>321.75</v>
      </c>
      <c r="Q59" s="31">
        <f t="shared" si="1"/>
        <v>780761</v>
      </c>
    </row>
    <row r="60" spans="1:17" x14ac:dyDescent="0.25">
      <c r="A60" s="6">
        <v>45720</v>
      </c>
      <c r="B60" t="s">
        <v>14</v>
      </c>
      <c r="C60">
        <v>91</v>
      </c>
      <c r="D60">
        <v>24.85</v>
      </c>
      <c r="E60" s="10">
        <v>0.56596064814814817</v>
      </c>
      <c r="F60" t="s">
        <v>19</v>
      </c>
      <c r="G60" s="13">
        <f t="shared" si="2"/>
        <v>2261.35</v>
      </c>
      <c r="Q60" s="31">
        <f t="shared" si="1"/>
        <v>780852</v>
      </c>
    </row>
    <row r="61" spans="1:17" x14ac:dyDescent="0.25">
      <c r="A61" s="6">
        <v>45720</v>
      </c>
      <c r="B61" t="s">
        <v>14</v>
      </c>
      <c r="C61">
        <v>223</v>
      </c>
      <c r="D61">
        <v>24.9</v>
      </c>
      <c r="E61" s="10">
        <v>0.61820601851851853</v>
      </c>
      <c r="F61" t="s">
        <v>19</v>
      </c>
      <c r="G61" s="13">
        <f t="shared" si="2"/>
        <v>5552.7</v>
      </c>
      <c r="Q61" s="31">
        <f t="shared" si="1"/>
        <v>781075</v>
      </c>
    </row>
    <row r="62" spans="1:17" x14ac:dyDescent="0.25">
      <c r="A62" s="6">
        <v>45720</v>
      </c>
      <c r="B62" t="s">
        <v>14</v>
      </c>
      <c r="C62">
        <v>95</v>
      </c>
      <c r="D62">
        <v>24.9</v>
      </c>
      <c r="E62" s="10">
        <v>0.62605324074074076</v>
      </c>
      <c r="F62" t="s">
        <v>19</v>
      </c>
      <c r="G62" s="13">
        <f t="shared" si="2"/>
        <v>2365.5</v>
      </c>
      <c r="Q62" s="31">
        <f t="shared" si="1"/>
        <v>781170</v>
      </c>
    </row>
    <row r="63" spans="1:17" x14ac:dyDescent="0.25">
      <c r="A63" s="6">
        <v>45720</v>
      </c>
      <c r="B63" t="s">
        <v>14</v>
      </c>
      <c r="C63">
        <v>317</v>
      </c>
      <c r="D63">
        <v>24.9</v>
      </c>
      <c r="E63" s="10">
        <v>0.62605324074074076</v>
      </c>
      <c r="F63" t="s">
        <v>19</v>
      </c>
      <c r="G63" s="13">
        <f t="shared" si="2"/>
        <v>7893.2999999999993</v>
      </c>
      <c r="H63" s="20">
        <f>SUM(C37:C63)</f>
        <v>2700</v>
      </c>
      <c r="I63" s="15">
        <f>SUM(G37:G63)/H63</f>
        <v>24.988611111111112</v>
      </c>
      <c r="J63" s="13">
        <f>H63*I63</f>
        <v>67469.25</v>
      </c>
      <c r="Q63" s="31">
        <f t="shared" si="1"/>
        <v>781487</v>
      </c>
    </row>
    <row r="64" spans="1:17" x14ac:dyDescent="0.25">
      <c r="A64" s="6">
        <v>45721</v>
      </c>
      <c r="B64" t="s">
        <v>14</v>
      </c>
      <c r="C64" s="20">
        <v>191</v>
      </c>
      <c r="D64">
        <v>24.85</v>
      </c>
      <c r="E64" s="10">
        <v>0.37982638888888887</v>
      </c>
      <c r="F64" t="s">
        <v>19</v>
      </c>
      <c r="G64" s="13">
        <f t="shared" si="2"/>
        <v>4746.3500000000004</v>
      </c>
      <c r="Q64" s="31">
        <f t="shared" si="1"/>
        <v>781678</v>
      </c>
    </row>
    <row r="65" spans="1:17" x14ac:dyDescent="0.25">
      <c r="A65" s="6">
        <v>45721</v>
      </c>
      <c r="B65" t="s">
        <v>14</v>
      </c>
      <c r="C65">
        <v>309</v>
      </c>
      <c r="D65">
        <v>24.85</v>
      </c>
      <c r="E65" s="10">
        <v>0.37982638888888887</v>
      </c>
      <c r="F65" t="s">
        <v>19</v>
      </c>
      <c r="G65" s="13">
        <f t="shared" si="2"/>
        <v>7678.6500000000005</v>
      </c>
      <c r="Q65" s="31">
        <f t="shared" si="1"/>
        <v>781987</v>
      </c>
    </row>
    <row r="66" spans="1:17" x14ac:dyDescent="0.25">
      <c r="A66" s="6">
        <v>45721</v>
      </c>
      <c r="B66" t="s">
        <v>14</v>
      </c>
      <c r="C66">
        <v>41</v>
      </c>
      <c r="D66">
        <v>24.95</v>
      </c>
      <c r="E66" s="10">
        <v>0.37982638888888887</v>
      </c>
      <c r="F66" t="s">
        <v>19</v>
      </c>
      <c r="G66" s="13">
        <f t="shared" si="2"/>
        <v>1022.9499999999999</v>
      </c>
      <c r="Q66" s="31">
        <f t="shared" si="1"/>
        <v>782028</v>
      </c>
    </row>
    <row r="67" spans="1:17" x14ac:dyDescent="0.25">
      <c r="A67" s="6">
        <v>45721</v>
      </c>
      <c r="B67" t="s">
        <v>14</v>
      </c>
      <c r="C67">
        <v>38</v>
      </c>
      <c r="D67">
        <v>24.95</v>
      </c>
      <c r="E67" s="10">
        <v>0.38623842592592594</v>
      </c>
      <c r="F67" t="s">
        <v>19</v>
      </c>
      <c r="G67" s="13">
        <f t="shared" si="2"/>
        <v>948.1</v>
      </c>
      <c r="Q67" s="31">
        <f t="shared" si="1"/>
        <v>782066</v>
      </c>
    </row>
    <row r="68" spans="1:17" x14ac:dyDescent="0.25">
      <c r="A68" s="6">
        <v>45721</v>
      </c>
      <c r="B68" t="s">
        <v>14</v>
      </c>
      <c r="C68">
        <v>30</v>
      </c>
      <c r="D68">
        <v>25.25</v>
      </c>
      <c r="E68" s="10">
        <v>0.40162037037037041</v>
      </c>
      <c r="F68" t="s">
        <v>19</v>
      </c>
      <c r="G68" s="13">
        <f t="shared" si="2"/>
        <v>757.5</v>
      </c>
      <c r="Q68" s="31">
        <f t="shared" si="1"/>
        <v>782096</v>
      </c>
    </row>
    <row r="69" spans="1:17" x14ac:dyDescent="0.25">
      <c r="A69" s="6">
        <v>45721</v>
      </c>
      <c r="B69" t="s">
        <v>14</v>
      </c>
      <c r="C69">
        <v>30</v>
      </c>
      <c r="D69">
        <v>25.25</v>
      </c>
      <c r="E69" s="10">
        <v>0.40793981481481478</v>
      </c>
      <c r="F69" t="s">
        <v>19</v>
      </c>
      <c r="G69" s="13">
        <f t="shared" si="2"/>
        <v>757.5</v>
      </c>
      <c r="Q69" s="31">
        <f t="shared" si="1"/>
        <v>782126</v>
      </c>
    </row>
    <row r="70" spans="1:17" x14ac:dyDescent="0.25">
      <c r="A70" s="6">
        <v>45721</v>
      </c>
      <c r="B70" t="s">
        <v>14</v>
      </c>
      <c r="C70">
        <v>41</v>
      </c>
      <c r="D70">
        <v>25.2</v>
      </c>
      <c r="E70" s="10">
        <v>0.41461805555555559</v>
      </c>
      <c r="F70" t="s">
        <v>19</v>
      </c>
      <c r="G70" s="13">
        <f t="shared" si="2"/>
        <v>1033.2</v>
      </c>
      <c r="Q70" s="31">
        <f t="shared" ref="Q70:Q133" si="3">+Q69+C70</f>
        <v>782167</v>
      </c>
    </row>
    <row r="71" spans="1:17" x14ac:dyDescent="0.25">
      <c r="A71" s="6">
        <v>45721</v>
      </c>
      <c r="B71" t="s">
        <v>14</v>
      </c>
      <c r="C71">
        <v>39</v>
      </c>
      <c r="D71">
        <v>25.2</v>
      </c>
      <c r="E71" s="10">
        <v>0.41541666666666671</v>
      </c>
      <c r="F71" t="s">
        <v>19</v>
      </c>
      <c r="G71" s="13">
        <f t="shared" si="2"/>
        <v>982.8</v>
      </c>
      <c r="Q71" s="31">
        <f t="shared" si="3"/>
        <v>782206</v>
      </c>
    </row>
    <row r="72" spans="1:17" x14ac:dyDescent="0.25">
      <c r="A72" s="6">
        <v>45721</v>
      </c>
      <c r="B72" t="s">
        <v>14</v>
      </c>
      <c r="C72">
        <v>39</v>
      </c>
      <c r="D72">
        <v>25.15</v>
      </c>
      <c r="E72" s="10">
        <v>0.4187731481481482</v>
      </c>
      <c r="F72" t="s">
        <v>19</v>
      </c>
      <c r="G72" s="13">
        <f t="shared" si="2"/>
        <v>980.84999999999991</v>
      </c>
      <c r="Q72" s="31">
        <f t="shared" si="3"/>
        <v>782245</v>
      </c>
    </row>
    <row r="73" spans="1:17" x14ac:dyDescent="0.25">
      <c r="A73" s="6">
        <v>45721</v>
      </c>
      <c r="B73" t="s">
        <v>14</v>
      </c>
      <c r="C73">
        <v>38</v>
      </c>
      <c r="D73">
        <v>25.15</v>
      </c>
      <c r="E73" s="10">
        <v>0.4187731481481482</v>
      </c>
      <c r="F73" t="s">
        <v>19</v>
      </c>
      <c r="G73" s="13">
        <f t="shared" si="2"/>
        <v>955.69999999999993</v>
      </c>
      <c r="Q73" s="31">
        <f t="shared" si="3"/>
        <v>782283</v>
      </c>
    </row>
    <row r="74" spans="1:17" x14ac:dyDescent="0.25">
      <c r="A74" s="6">
        <v>45721</v>
      </c>
      <c r="B74" t="s">
        <v>14</v>
      </c>
      <c r="C74">
        <v>42</v>
      </c>
      <c r="D74">
        <v>25.3</v>
      </c>
      <c r="E74" s="10">
        <v>0.43415509259259261</v>
      </c>
      <c r="F74" t="s">
        <v>19</v>
      </c>
      <c r="G74" s="13">
        <f t="shared" si="2"/>
        <v>1062.6000000000001</v>
      </c>
      <c r="Q74" s="31">
        <f t="shared" si="3"/>
        <v>782325</v>
      </c>
    </row>
    <row r="75" spans="1:17" x14ac:dyDescent="0.25">
      <c r="A75" s="6">
        <v>45721</v>
      </c>
      <c r="B75" t="s">
        <v>14</v>
      </c>
      <c r="C75">
        <v>68</v>
      </c>
      <c r="D75">
        <v>25.3</v>
      </c>
      <c r="E75" s="10">
        <v>0.44884259259259257</v>
      </c>
      <c r="F75" t="s">
        <v>19</v>
      </c>
      <c r="G75" s="13">
        <f t="shared" si="2"/>
        <v>1720.4</v>
      </c>
      <c r="Q75" s="31">
        <f t="shared" si="3"/>
        <v>782393</v>
      </c>
    </row>
    <row r="76" spans="1:17" x14ac:dyDescent="0.25">
      <c r="A76" s="6">
        <v>45721</v>
      </c>
      <c r="B76" t="s">
        <v>14</v>
      </c>
      <c r="C76">
        <v>13</v>
      </c>
      <c r="D76">
        <v>25.3</v>
      </c>
      <c r="E76" s="10">
        <v>0.44884259259259257</v>
      </c>
      <c r="F76" t="s">
        <v>19</v>
      </c>
      <c r="G76" s="13">
        <f t="shared" si="2"/>
        <v>328.90000000000003</v>
      </c>
      <c r="Q76" s="31">
        <f t="shared" si="3"/>
        <v>782406</v>
      </c>
    </row>
    <row r="77" spans="1:17" x14ac:dyDescent="0.25">
      <c r="A77" s="6">
        <v>45721</v>
      </c>
      <c r="B77" t="s">
        <v>14</v>
      </c>
      <c r="C77">
        <v>28</v>
      </c>
      <c r="D77">
        <v>25.25</v>
      </c>
      <c r="E77" s="10">
        <v>0.46552083333333333</v>
      </c>
      <c r="F77" t="s">
        <v>19</v>
      </c>
      <c r="G77" s="13">
        <f t="shared" si="2"/>
        <v>707</v>
      </c>
      <c r="Q77" s="31">
        <f t="shared" si="3"/>
        <v>782434</v>
      </c>
    </row>
    <row r="78" spans="1:17" x14ac:dyDescent="0.25">
      <c r="A78" s="6">
        <v>45721</v>
      </c>
      <c r="B78" t="s">
        <v>14</v>
      </c>
      <c r="C78">
        <v>13</v>
      </c>
      <c r="D78">
        <v>25.25</v>
      </c>
      <c r="E78" s="10">
        <v>0.46552083333333333</v>
      </c>
      <c r="F78" t="s">
        <v>19</v>
      </c>
      <c r="G78" s="13">
        <f t="shared" si="2"/>
        <v>328.25</v>
      </c>
      <c r="Q78" s="31">
        <f t="shared" si="3"/>
        <v>782447</v>
      </c>
    </row>
    <row r="79" spans="1:17" x14ac:dyDescent="0.25">
      <c r="A79" s="6">
        <v>45721</v>
      </c>
      <c r="B79" t="s">
        <v>14</v>
      </c>
      <c r="C79">
        <v>22</v>
      </c>
      <c r="D79">
        <v>25.25</v>
      </c>
      <c r="E79" s="10">
        <v>0.46553240740740742</v>
      </c>
      <c r="F79" t="s">
        <v>19</v>
      </c>
      <c r="G79" s="13">
        <f t="shared" si="2"/>
        <v>555.5</v>
      </c>
      <c r="Q79" s="31">
        <f t="shared" si="3"/>
        <v>782469</v>
      </c>
    </row>
    <row r="80" spans="1:17" x14ac:dyDescent="0.25">
      <c r="A80" s="6">
        <v>45721</v>
      </c>
      <c r="B80" t="s">
        <v>14</v>
      </c>
      <c r="C80">
        <v>18</v>
      </c>
      <c r="D80">
        <v>25.25</v>
      </c>
      <c r="E80" s="10">
        <v>0.46553240740740742</v>
      </c>
      <c r="F80" t="s">
        <v>19</v>
      </c>
      <c r="G80" s="13">
        <f t="shared" si="2"/>
        <v>454.5</v>
      </c>
      <c r="Q80" s="31">
        <f t="shared" si="3"/>
        <v>782487</v>
      </c>
    </row>
    <row r="81" spans="1:17" x14ac:dyDescent="0.25">
      <c r="A81" s="6">
        <v>45721</v>
      </c>
      <c r="B81" t="s">
        <v>14</v>
      </c>
      <c r="C81">
        <v>39</v>
      </c>
      <c r="D81">
        <v>25.2</v>
      </c>
      <c r="E81" s="10">
        <v>0.4830787037037037</v>
      </c>
      <c r="F81" t="s">
        <v>19</v>
      </c>
      <c r="G81" s="13">
        <f t="shared" si="2"/>
        <v>982.8</v>
      </c>
      <c r="Q81" s="31">
        <f t="shared" si="3"/>
        <v>782526</v>
      </c>
    </row>
    <row r="82" spans="1:17" x14ac:dyDescent="0.25">
      <c r="A82" s="6">
        <v>45721</v>
      </c>
      <c r="B82" t="s">
        <v>14</v>
      </c>
      <c r="C82">
        <v>39</v>
      </c>
      <c r="D82">
        <v>25.2</v>
      </c>
      <c r="E82" s="10">
        <v>0.4830787037037037</v>
      </c>
      <c r="F82" t="s">
        <v>19</v>
      </c>
      <c r="G82" s="13">
        <f t="shared" si="2"/>
        <v>982.8</v>
      </c>
      <c r="Q82" s="31">
        <f t="shared" si="3"/>
        <v>782565</v>
      </c>
    </row>
    <row r="83" spans="1:17" x14ac:dyDescent="0.25">
      <c r="A83" s="6">
        <v>45721</v>
      </c>
      <c r="B83" t="s">
        <v>14</v>
      </c>
      <c r="C83">
        <v>39</v>
      </c>
      <c r="D83">
        <v>25.25</v>
      </c>
      <c r="E83" s="10">
        <v>0.49901620370370375</v>
      </c>
      <c r="F83" t="s">
        <v>19</v>
      </c>
      <c r="G83" s="13">
        <f t="shared" si="2"/>
        <v>984.75</v>
      </c>
      <c r="Q83" s="31">
        <f t="shared" si="3"/>
        <v>782604</v>
      </c>
    </row>
    <row r="84" spans="1:17" x14ac:dyDescent="0.25">
      <c r="A84" s="6">
        <v>45721</v>
      </c>
      <c r="B84" t="s">
        <v>14</v>
      </c>
      <c r="C84">
        <v>38</v>
      </c>
      <c r="D84">
        <v>25.25</v>
      </c>
      <c r="E84" s="10">
        <v>0.49901620370370375</v>
      </c>
      <c r="F84" t="s">
        <v>19</v>
      </c>
      <c r="G84" s="13">
        <f t="shared" si="2"/>
        <v>959.5</v>
      </c>
      <c r="Q84" s="31">
        <f t="shared" si="3"/>
        <v>782642</v>
      </c>
    </row>
    <row r="85" spans="1:17" x14ac:dyDescent="0.25">
      <c r="A85" s="6">
        <v>45721</v>
      </c>
      <c r="B85" t="s">
        <v>14</v>
      </c>
      <c r="C85">
        <v>6</v>
      </c>
      <c r="D85">
        <v>25.25</v>
      </c>
      <c r="E85" s="10">
        <v>0.50840277777777776</v>
      </c>
      <c r="F85" t="s">
        <v>19</v>
      </c>
      <c r="G85" s="13">
        <f t="shared" si="2"/>
        <v>151.5</v>
      </c>
      <c r="Q85" s="31">
        <f t="shared" si="3"/>
        <v>782648</v>
      </c>
    </row>
    <row r="86" spans="1:17" x14ac:dyDescent="0.25">
      <c r="A86" s="6">
        <v>45721</v>
      </c>
      <c r="B86" t="s">
        <v>14</v>
      </c>
      <c r="C86">
        <v>4</v>
      </c>
      <c r="D86">
        <v>25.25</v>
      </c>
      <c r="E86" s="10">
        <v>0.52346064814814819</v>
      </c>
      <c r="F86" t="s">
        <v>19</v>
      </c>
      <c r="G86" s="13">
        <f t="shared" si="2"/>
        <v>101</v>
      </c>
      <c r="Q86" s="31">
        <f t="shared" si="3"/>
        <v>782652</v>
      </c>
    </row>
    <row r="87" spans="1:17" x14ac:dyDescent="0.25">
      <c r="A87" s="6">
        <v>45721</v>
      </c>
      <c r="B87" t="s">
        <v>14</v>
      </c>
      <c r="C87">
        <v>39</v>
      </c>
      <c r="D87">
        <v>25.25</v>
      </c>
      <c r="E87" s="10">
        <v>0.53784722222222225</v>
      </c>
      <c r="F87" t="s">
        <v>19</v>
      </c>
      <c r="G87" s="13">
        <f t="shared" si="2"/>
        <v>984.75</v>
      </c>
      <c r="Q87" s="31">
        <f t="shared" si="3"/>
        <v>782691</v>
      </c>
    </row>
    <row r="88" spans="1:17" x14ac:dyDescent="0.25">
      <c r="A88" s="6">
        <v>45721</v>
      </c>
      <c r="B88" t="s">
        <v>14</v>
      </c>
      <c r="C88">
        <v>30</v>
      </c>
      <c r="D88">
        <v>25.25</v>
      </c>
      <c r="E88" s="10">
        <v>0.53785879629629629</v>
      </c>
      <c r="F88" t="s">
        <v>19</v>
      </c>
      <c r="G88" s="13">
        <f t="shared" si="2"/>
        <v>757.5</v>
      </c>
      <c r="Q88" s="31">
        <f t="shared" si="3"/>
        <v>782721</v>
      </c>
    </row>
    <row r="89" spans="1:17" x14ac:dyDescent="0.25">
      <c r="A89" s="6">
        <v>45721</v>
      </c>
      <c r="B89" t="s">
        <v>14</v>
      </c>
      <c r="C89">
        <v>30</v>
      </c>
      <c r="D89">
        <v>25.25</v>
      </c>
      <c r="E89" s="10">
        <v>0.54162037037037036</v>
      </c>
      <c r="F89" t="s">
        <v>19</v>
      </c>
      <c r="G89" s="13">
        <f t="shared" si="2"/>
        <v>757.5</v>
      </c>
      <c r="Q89" s="31">
        <f t="shared" si="3"/>
        <v>782751</v>
      </c>
    </row>
    <row r="90" spans="1:17" x14ac:dyDescent="0.25">
      <c r="A90" s="6">
        <v>45721</v>
      </c>
      <c r="B90" t="s">
        <v>14</v>
      </c>
      <c r="C90">
        <v>4</v>
      </c>
      <c r="D90">
        <v>25.2</v>
      </c>
      <c r="E90" s="10">
        <v>0.5552083333333333</v>
      </c>
      <c r="F90" t="s">
        <v>19</v>
      </c>
      <c r="G90" s="13">
        <f t="shared" si="2"/>
        <v>100.8</v>
      </c>
      <c r="Q90" s="31">
        <f t="shared" si="3"/>
        <v>782755</v>
      </c>
    </row>
    <row r="91" spans="1:17" x14ac:dyDescent="0.25">
      <c r="A91" s="6">
        <v>45721</v>
      </c>
      <c r="B91" t="s">
        <v>14</v>
      </c>
      <c r="C91">
        <v>35</v>
      </c>
      <c r="D91">
        <v>25.2</v>
      </c>
      <c r="E91" s="10">
        <v>0.55678240740740736</v>
      </c>
      <c r="F91" t="s">
        <v>19</v>
      </c>
      <c r="G91" s="13">
        <f t="shared" si="2"/>
        <v>882</v>
      </c>
      <c r="Q91" s="31">
        <f t="shared" si="3"/>
        <v>782790</v>
      </c>
    </row>
    <row r="92" spans="1:17" x14ac:dyDescent="0.25">
      <c r="A92" s="6">
        <v>45721</v>
      </c>
      <c r="B92" t="s">
        <v>14</v>
      </c>
      <c r="C92">
        <v>4</v>
      </c>
      <c r="D92">
        <v>25.2</v>
      </c>
      <c r="E92" s="10">
        <v>0.55678240740740736</v>
      </c>
      <c r="F92" t="s">
        <v>19</v>
      </c>
      <c r="G92" s="13">
        <f t="shared" si="2"/>
        <v>100.8</v>
      </c>
      <c r="Q92" s="31">
        <f t="shared" si="3"/>
        <v>782794</v>
      </c>
    </row>
    <row r="93" spans="1:17" x14ac:dyDescent="0.25">
      <c r="A93" s="6">
        <v>45721</v>
      </c>
      <c r="B93" t="s">
        <v>14</v>
      </c>
      <c r="C93">
        <v>700</v>
      </c>
      <c r="D93">
        <v>25.25</v>
      </c>
      <c r="E93" s="10">
        <v>0.59005787037037039</v>
      </c>
      <c r="F93" t="s">
        <v>19</v>
      </c>
      <c r="G93" s="13">
        <f t="shared" si="2"/>
        <v>17675</v>
      </c>
      <c r="Q93" s="31">
        <f t="shared" si="3"/>
        <v>783494</v>
      </c>
    </row>
    <row r="94" spans="1:17" x14ac:dyDescent="0.25">
      <c r="A94" s="6">
        <v>45721</v>
      </c>
      <c r="B94" t="s">
        <v>14</v>
      </c>
      <c r="C94">
        <v>77</v>
      </c>
      <c r="D94">
        <v>25.25</v>
      </c>
      <c r="E94" s="10">
        <v>0.59005787037037039</v>
      </c>
      <c r="F94" t="s">
        <v>19</v>
      </c>
      <c r="G94" s="13">
        <f t="shared" si="2"/>
        <v>1944.25</v>
      </c>
      <c r="Q94" s="31">
        <f t="shared" si="3"/>
        <v>783571</v>
      </c>
    </row>
    <row r="95" spans="1:17" x14ac:dyDescent="0.25">
      <c r="A95" s="6">
        <v>45721</v>
      </c>
      <c r="B95" t="s">
        <v>14</v>
      </c>
      <c r="C95">
        <v>39</v>
      </c>
      <c r="D95">
        <v>25.25</v>
      </c>
      <c r="E95" s="10">
        <v>0.59005787037037039</v>
      </c>
      <c r="F95" t="s">
        <v>19</v>
      </c>
      <c r="G95" s="13">
        <f t="shared" si="2"/>
        <v>984.75</v>
      </c>
      <c r="Q95" s="31">
        <f t="shared" si="3"/>
        <v>783610</v>
      </c>
    </row>
    <row r="96" spans="1:17" x14ac:dyDescent="0.25">
      <c r="A96" s="6">
        <v>45721</v>
      </c>
      <c r="B96" t="s">
        <v>14</v>
      </c>
      <c r="C96">
        <v>38</v>
      </c>
      <c r="D96">
        <v>25.25</v>
      </c>
      <c r="E96" s="10">
        <v>0.59005787037037039</v>
      </c>
      <c r="F96" t="s">
        <v>19</v>
      </c>
      <c r="G96" s="13">
        <f t="shared" si="2"/>
        <v>959.5</v>
      </c>
      <c r="Q96" s="31">
        <f t="shared" si="3"/>
        <v>783648</v>
      </c>
    </row>
    <row r="97" spans="1:17" x14ac:dyDescent="0.25">
      <c r="A97" s="6">
        <v>45721</v>
      </c>
      <c r="B97" t="s">
        <v>14</v>
      </c>
      <c r="C97">
        <v>39</v>
      </c>
      <c r="D97">
        <v>25.15</v>
      </c>
      <c r="E97" s="10">
        <v>0.59005787037037039</v>
      </c>
      <c r="F97" t="s">
        <v>19</v>
      </c>
      <c r="G97" s="13">
        <f t="shared" si="2"/>
        <v>980.84999999999991</v>
      </c>
      <c r="Q97" s="31">
        <f t="shared" si="3"/>
        <v>783687</v>
      </c>
    </row>
    <row r="98" spans="1:17" x14ac:dyDescent="0.25">
      <c r="A98" s="6">
        <v>45721</v>
      </c>
      <c r="B98" t="s">
        <v>14</v>
      </c>
      <c r="C98">
        <v>11</v>
      </c>
      <c r="D98">
        <v>25.1</v>
      </c>
      <c r="E98" s="10">
        <v>0.59189814814814812</v>
      </c>
      <c r="F98" t="s">
        <v>19</v>
      </c>
      <c r="G98" s="13">
        <f t="shared" si="2"/>
        <v>276.10000000000002</v>
      </c>
      <c r="Q98" s="31">
        <f t="shared" si="3"/>
        <v>783698</v>
      </c>
    </row>
    <row r="99" spans="1:17" x14ac:dyDescent="0.25">
      <c r="A99" s="6">
        <v>45721</v>
      </c>
      <c r="B99" t="s">
        <v>14</v>
      </c>
      <c r="C99">
        <v>28</v>
      </c>
      <c r="D99">
        <v>25.1</v>
      </c>
      <c r="E99" s="10">
        <v>0.59192129629629631</v>
      </c>
      <c r="F99" t="s">
        <v>19</v>
      </c>
      <c r="G99" s="13">
        <f t="shared" si="2"/>
        <v>702.80000000000007</v>
      </c>
      <c r="Q99" s="31">
        <f t="shared" si="3"/>
        <v>783726</v>
      </c>
    </row>
    <row r="100" spans="1:17" x14ac:dyDescent="0.25">
      <c r="A100" s="6">
        <v>45721</v>
      </c>
      <c r="B100" t="s">
        <v>14</v>
      </c>
      <c r="C100">
        <v>11</v>
      </c>
      <c r="D100">
        <v>25.1</v>
      </c>
      <c r="E100" s="10">
        <v>0.59192129629629631</v>
      </c>
      <c r="F100" t="s">
        <v>19</v>
      </c>
      <c r="G100" s="13">
        <f t="shared" ref="G100:G163" si="4">C100*D100</f>
        <v>276.10000000000002</v>
      </c>
      <c r="Q100" s="31">
        <f t="shared" si="3"/>
        <v>783737</v>
      </c>
    </row>
    <row r="101" spans="1:17" x14ac:dyDescent="0.25">
      <c r="A101" s="6">
        <v>45721</v>
      </c>
      <c r="B101" t="s">
        <v>14</v>
      </c>
      <c r="C101">
        <v>40</v>
      </c>
      <c r="D101">
        <v>25.05</v>
      </c>
      <c r="E101" s="10">
        <v>0.60671296296296295</v>
      </c>
      <c r="F101" t="s">
        <v>19</v>
      </c>
      <c r="G101" s="13">
        <f t="shared" si="4"/>
        <v>1002</v>
      </c>
      <c r="Q101" s="31">
        <f t="shared" si="3"/>
        <v>783777</v>
      </c>
    </row>
    <row r="102" spans="1:17" x14ac:dyDescent="0.25">
      <c r="A102" s="6">
        <v>45721</v>
      </c>
      <c r="B102" t="s">
        <v>14</v>
      </c>
      <c r="C102">
        <v>4</v>
      </c>
      <c r="D102">
        <v>25.1</v>
      </c>
      <c r="E102" s="10">
        <v>0.62296296296296294</v>
      </c>
      <c r="F102" t="s">
        <v>19</v>
      </c>
      <c r="G102" s="13">
        <f t="shared" si="4"/>
        <v>100.4</v>
      </c>
      <c r="Q102" s="31">
        <f t="shared" si="3"/>
        <v>783781</v>
      </c>
    </row>
    <row r="103" spans="1:17" x14ac:dyDescent="0.25">
      <c r="A103" s="6">
        <v>45721</v>
      </c>
      <c r="B103" t="s">
        <v>14</v>
      </c>
      <c r="C103">
        <v>36</v>
      </c>
      <c r="D103">
        <v>25.1</v>
      </c>
      <c r="E103" s="10">
        <v>0.62318287037037035</v>
      </c>
      <c r="F103" t="s">
        <v>19</v>
      </c>
      <c r="G103" s="13">
        <f t="shared" si="4"/>
        <v>903.6</v>
      </c>
      <c r="Q103" s="31">
        <f t="shared" si="3"/>
        <v>783817</v>
      </c>
    </row>
    <row r="104" spans="1:17" x14ac:dyDescent="0.25">
      <c r="A104" s="6">
        <v>45721</v>
      </c>
      <c r="B104" t="s">
        <v>14</v>
      </c>
      <c r="C104">
        <v>38</v>
      </c>
      <c r="D104">
        <v>25.05</v>
      </c>
      <c r="E104" s="10">
        <v>0.6253819444444445</v>
      </c>
      <c r="F104" t="s">
        <v>19</v>
      </c>
      <c r="G104" s="13">
        <f t="shared" si="4"/>
        <v>951.9</v>
      </c>
      <c r="Q104" s="31">
        <f t="shared" si="3"/>
        <v>783855</v>
      </c>
    </row>
    <row r="105" spans="1:17" x14ac:dyDescent="0.25">
      <c r="A105" s="6">
        <v>45721</v>
      </c>
      <c r="B105" t="s">
        <v>14</v>
      </c>
      <c r="C105">
        <v>79</v>
      </c>
      <c r="D105">
        <v>25.05</v>
      </c>
      <c r="E105" s="10">
        <v>0.64594907407407409</v>
      </c>
      <c r="F105" t="s">
        <v>19</v>
      </c>
      <c r="G105" s="13">
        <f t="shared" si="4"/>
        <v>1978.95</v>
      </c>
      <c r="Q105" s="31">
        <f t="shared" si="3"/>
        <v>783934</v>
      </c>
    </row>
    <row r="106" spans="1:17" x14ac:dyDescent="0.25">
      <c r="A106" s="6">
        <v>45721</v>
      </c>
      <c r="B106" t="s">
        <v>14</v>
      </c>
      <c r="C106">
        <v>40</v>
      </c>
      <c r="D106">
        <v>25</v>
      </c>
      <c r="E106" s="10">
        <v>0.66361111111111104</v>
      </c>
      <c r="F106" t="s">
        <v>19</v>
      </c>
      <c r="G106" s="13">
        <f t="shared" si="4"/>
        <v>1000</v>
      </c>
      <c r="Q106" s="31">
        <f t="shared" si="3"/>
        <v>783974</v>
      </c>
    </row>
    <row r="107" spans="1:17" x14ac:dyDescent="0.25">
      <c r="A107" s="6">
        <v>45721</v>
      </c>
      <c r="B107" t="s">
        <v>14</v>
      </c>
      <c r="C107">
        <v>39</v>
      </c>
      <c r="D107">
        <v>25</v>
      </c>
      <c r="E107" s="10">
        <v>0.66361111111111104</v>
      </c>
      <c r="F107" t="s">
        <v>19</v>
      </c>
      <c r="G107" s="13">
        <f t="shared" si="4"/>
        <v>975</v>
      </c>
      <c r="Q107" s="31">
        <f t="shared" si="3"/>
        <v>784013</v>
      </c>
    </row>
    <row r="108" spans="1:17" x14ac:dyDescent="0.25">
      <c r="A108" s="6">
        <v>45721</v>
      </c>
      <c r="B108" t="s">
        <v>14</v>
      </c>
      <c r="C108">
        <v>35</v>
      </c>
      <c r="D108">
        <v>25</v>
      </c>
      <c r="E108" s="10">
        <v>0.66361111111111104</v>
      </c>
      <c r="F108" t="s">
        <v>19</v>
      </c>
      <c r="G108" s="13">
        <f t="shared" si="4"/>
        <v>875</v>
      </c>
      <c r="Q108" s="31">
        <f t="shared" si="3"/>
        <v>784048</v>
      </c>
    </row>
    <row r="109" spans="1:17" x14ac:dyDescent="0.25">
      <c r="A109" s="6">
        <v>45721</v>
      </c>
      <c r="B109" t="s">
        <v>14</v>
      </c>
      <c r="C109">
        <v>5</v>
      </c>
      <c r="D109">
        <v>25</v>
      </c>
      <c r="E109" s="10">
        <v>0.66361111111111104</v>
      </c>
      <c r="F109" t="s">
        <v>19</v>
      </c>
      <c r="G109" s="13">
        <f t="shared" si="4"/>
        <v>125</v>
      </c>
      <c r="Q109" s="31">
        <f t="shared" si="3"/>
        <v>784053</v>
      </c>
    </row>
    <row r="110" spans="1:17" x14ac:dyDescent="0.25">
      <c r="A110" s="6">
        <v>45721</v>
      </c>
      <c r="B110" t="s">
        <v>14</v>
      </c>
      <c r="C110">
        <v>79</v>
      </c>
      <c r="D110">
        <v>25</v>
      </c>
      <c r="E110" s="10">
        <v>0.66361111111111104</v>
      </c>
      <c r="F110" t="s">
        <v>19</v>
      </c>
      <c r="G110" s="13">
        <f t="shared" si="4"/>
        <v>1975</v>
      </c>
      <c r="Q110" s="31">
        <f t="shared" si="3"/>
        <v>784132</v>
      </c>
    </row>
    <row r="111" spans="1:17" x14ac:dyDescent="0.25">
      <c r="A111" s="6">
        <v>45721</v>
      </c>
      <c r="B111" t="s">
        <v>14</v>
      </c>
      <c r="C111">
        <v>55</v>
      </c>
      <c r="D111">
        <v>24.9</v>
      </c>
      <c r="E111" s="10">
        <v>0.67053240740740738</v>
      </c>
      <c r="F111" t="s">
        <v>19</v>
      </c>
      <c r="G111" s="13">
        <f t="shared" si="4"/>
        <v>1369.5</v>
      </c>
      <c r="H111" s="20">
        <f>SUM(C64:C111)</f>
        <v>2700</v>
      </c>
      <c r="I111" s="15">
        <f>SUM(G64:G111)/H111</f>
        <v>25.119314814814814</v>
      </c>
      <c r="J111" s="13">
        <f>H111*I111</f>
        <v>67822.149999999994</v>
      </c>
      <c r="Q111" s="31">
        <f t="shared" si="3"/>
        <v>784187</v>
      </c>
    </row>
    <row r="112" spans="1:17" x14ac:dyDescent="0.25">
      <c r="A112" s="6">
        <v>45722</v>
      </c>
      <c r="B112" t="s">
        <v>14</v>
      </c>
      <c r="C112" s="20">
        <v>74</v>
      </c>
      <c r="D112">
        <v>25.65</v>
      </c>
      <c r="E112" s="10">
        <v>0.41108796296296296</v>
      </c>
      <c r="F112" t="s">
        <v>19</v>
      </c>
      <c r="G112" s="13">
        <f t="shared" si="4"/>
        <v>1898.1</v>
      </c>
      <c r="Q112" s="31">
        <f t="shared" si="3"/>
        <v>784261</v>
      </c>
    </row>
    <row r="113" spans="1:17" x14ac:dyDescent="0.25">
      <c r="A113" s="6">
        <v>45722</v>
      </c>
      <c r="B113" t="s">
        <v>14</v>
      </c>
      <c r="C113">
        <v>426</v>
      </c>
      <c r="D113">
        <v>25.65</v>
      </c>
      <c r="E113" s="10">
        <v>0.41108796296296296</v>
      </c>
      <c r="F113" t="s">
        <v>19</v>
      </c>
      <c r="G113" s="13">
        <f t="shared" si="4"/>
        <v>10926.9</v>
      </c>
      <c r="Q113" s="31">
        <f t="shared" si="3"/>
        <v>784687</v>
      </c>
    </row>
    <row r="114" spans="1:17" x14ac:dyDescent="0.25">
      <c r="A114" s="6">
        <v>45722</v>
      </c>
      <c r="B114" t="s">
        <v>14</v>
      </c>
      <c r="C114">
        <v>39</v>
      </c>
      <c r="D114">
        <v>26</v>
      </c>
      <c r="E114" s="10">
        <v>0.45422453703703702</v>
      </c>
      <c r="F114" t="s">
        <v>19</v>
      </c>
      <c r="G114" s="13">
        <f t="shared" si="4"/>
        <v>1014</v>
      </c>
      <c r="Q114" s="31">
        <f t="shared" si="3"/>
        <v>784726</v>
      </c>
    </row>
    <row r="115" spans="1:17" x14ac:dyDescent="0.25">
      <c r="A115" s="6">
        <v>45722</v>
      </c>
      <c r="B115" t="s">
        <v>14</v>
      </c>
      <c r="C115">
        <v>40</v>
      </c>
      <c r="D115">
        <v>26.05</v>
      </c>
      <c r="E115" s="10">
        <v>0.45637731481481486</v>
      </c>
      <c r="F115" t="s">
        <v>19</v>
      </c>
      <c r="G115" s="13">
        <f t="shared" si="4"/>
        <v>1042</v>
      </c>
      <c r="Q115" s="31">
        <f t="shared" si="3"/>
        <v>784766</v>
      </c>
    </row>
    <row r="116" spans="1:17" x14ac:dyDescent="0.25">
      <c r="A116" s="6">
        <v>45722</v>
      </c>
      <c r="B116" t="s">
        <v>14</v>
      </c>
      <c r="C116">
        <v>41</v>
      </c>
      <c r="D116">
        <v>25.95</v>
      </c>
      <c r="E116" s="10">
        <v>0.4566203703703704</v>
      </c>
      <c r="F116" t="s">
        <v>19</v>
      </c>
      <c r="G116" s="13">
        <f t="shared" si="4"/>
        <v>1063.95</v>
      </c>
      <c r="Q116" s="31">
        <f t="shared" si="3"/>
        <v>784807</v>
      </c>
    </row>
    <row r="117" spans="1:17" x14ac:dyDescent="0.25">
      <c r="A117" s="6">
        <v>45722</v>
      </c>
      <c r="B117" t="s">
        <v>14</v>
      </c>
      <c r="C117">
        <v>800</v>
      </c>
      <c r="D117">
        <v>25.8</v>
      </c>
      <c r="E117" s="10">
        <v>0.45732638888888894</v>
      </c>
      <c r="F117" t="s">
        <v>19</v>
      </c>
      <c r="G117" s="13">
        <f t="shared" si="4"/>
        <v>20640</v>
      </c>
      <c r="Q117" s="31">
        <f t="shared" si="3"/>
        <v>785607</v>
      </c>
    </row>
    <row r="118" spans="1:17" x14ac:dyDescent="0.25">
      <c r="A118" s="6">
        <v>45722</v>
      </c>
      <c r="B118" t="s">
        <v>14</v>
      </c>
      <c r="C118">
        <v>41</v>
      </c>
      <c r="D118">
        <v>25.55</v>
      </c>
      <c r="E118" s="10">
        <v>0.45803240740740742</v>
      </c>
      <c r="F118" t="s">
        <v>19</v>
      </c>
      <c r="G118" s="13">
        <f t="shared" si="4"/>
        <v>1047.55</v>
      </c>
      <c r="Q118" s="31">
        <f t="shared" si="3"/>
        <v>785648</v>
      </c>
    </row>
    <row r="119" spans="1:17" x14ac:dyDescent="0.25">
      <c r="A119" s="6">
        <v>45722</v>
      </c>
      <c r="B119" t="s">
        <v>14</v>
      </c>
      <c r="C119">
        <v>78</v>
      </c>
      <c r="D119">
        <v>25.45</v>
      </c>
      <c r="E119" s="10">
        <v>0.49958333333333332</v>
      </c>
      <c r="F119" t="s">
        <v>19</v>
      </c>
      <c r="G119" s="13">
        <f t="shared" si="4"/>
        <v>1985.1</v>
      </c>
      <c r="Q119" s="31">
        <f t="shared" si="3"/>
        <v>785726</v>
      </c>
    </row>
    <row r="120" spans="1:17" x14ac:dyDescent="0.25">
      <c r="A120" s="6">
        <v>45722</v>
      </c>
      <c r="B120" t="s">
        <v>14</v>
      </c>
      <c r="C120">
        <v>80</v>
      </c>
      <c r="D120">
        <v>25.3</v>
      </c>
      <c r="E120" s="10">
        <v>0.51567129629629627</v>
      </c>
      <c r="F120" t="s">
        <v>19</v>
      </c>
      <c r="G120" s="13">
        <f t="shared" si="4"/>
        <v>2024</v>
      </c>
      <c r="Q120" s="31">
        <f t="shared" si="3"/>
        <v>785806</v>
      </c>
    </row>
    <row r="121" spans="1:17" x14ac:dyDescent="0.25">
      <c r="A121" s="6">
        <v>45722</v>
      </c>
      <c r="B121" t="s">
        <v>14</v>
      </c>
      <c r="C121">
        <v>40</v>
      </c>
      <c r="D121">
        <v>25.3</v>
      </c>
      <c r="E121" s="10">
        <v>0.51567129629629627</v>
      </c>
      <c r="F121" t="s">
        <v>19</v>
      </c>
      <c r="G121" s="13">
        <f t="shared" si="4"/>
        <v>1012</v>
      </c>
      <c r="Q121" s="31">
        <f t="shared" si="3"/>
        <v>785846</v>
      </c>
    </row>
    <row r="122" spans="1:17" x14ac:dyDescent="0.25">
      <c r="A122" s="6">
        <v>45722</v>
      </c>
      <c r="B122" t="s">
        <v>14</v>
      </c>
      <c r="C122">
        <v>40</v>
      </c>
      <c r="D122">
        <v>25.3</v>
      </c>
      <c r="E122" s="10">
        <v>0.51567129629629627</v>
      </c>
      <c r="F122" t="s">
        <v>19</v>
      </c>
      <c r="G122" s="13">
        <f t="shared" si="4"/>
        <v>1012</v>
      </c>
      <c r="Q122" s="31">
        <f t="shared" si="3"/>
        <v>785886</v>
      </c>
    </row>
    <row r="123" spans="1:17" x14ac:dyDescent="0.25">
      <c r="A123" s="6">
        <v>45722</v>
      </c>
      <c r="B123" t="s">
        <v>14</v>
      </c>
      <c r="C123">
        <v>2</v>
      </c>
      <c r="D123">
        <v>25.25</v>
      </c>
      <c r="E123" s="10">
        <v>0.54520833333333341</v>
      </c>
      <c r="F123" t="s">
        <v>19</v>
      </c>
      <c r="G123" s="13">
        <f t="shared" si="4"/>
        <v>50.5</v>
      </c>
      <c r="Q123" s="31">
        <f t="shared" si="3"/>
        <v>785888</v>
      </c>
    </row>
    <row r="124" spans="1:17" x14ac:dyDescent="0.25">
      <c r="A124" s="6">
        <v>45722</v>
      </c>
      <c r="B124" t="s">
        <v>14</v>
      </c>
      <c r="C124">
        <v>36</v>
      </c>
      <c r="D124">
        <v>25.25</v>
      </c>
      <c r="E124" s="10">
        <v>0.54520833333333341</v>
      </c>
      <c r="F124" t="s">
        <v>19</v>
      </c>
      <c r="G124" s="13">
        <f t="shared" si="4"/>
        <v>909</v>
      </c>
      <c r="Q124" s="31">
        <f t="shared" si="3"/>
        <v>785924</v>
      </c>
    </row>
    <row r="125" spans="1:17" x14ac:dyDescent="0.25">
      <c r="A125" s="6">
        <v>45722</v>
      </c>
      <c r="B125" t="s">
        <v>14</v>
      </c>
      <c r="C125">
        <v>38</v>
      </c>
      <c r="D125">
        <v>25.25</v>
      </c>
      <c r="E125" s="10">
        <v>0.54520833333333341</v>
      </c>
      <c r="F125" t="s">
        <v>19</v>
      </c>
      <c r="G125" s="13">
        <f t="shared" si="4"/>
        <v>959.5</v>
      </c>
      <c r="Q125" s="31">
        <f t="shared" si="3"/>
        <v>785962</v>
      </c>
    </row>
    <row r="126" spans="1:17" x14ac:dyDescent="0.25">
      <c r="A126" s="6">
        <v>45722</v>
      </c>
      <c r="B126" t="s">
        <v>14</v>
      </c>
      <c r="C126">
        <v>52</v>
      </c>
      <c r="D126">
        <v>25.3</v>
      </c>
      <c r="E126" s="10">
        <v>0.55386574074074069</v>
      </c>
      <c r="F126" t="s">
        <v>19</v>
      </c>
      <c r="G126" s="13">
        <f t="shared" si="4"/>
        <v>1315.6000000000001</v>
      </c>
      <c r="Q126" s="31">
        <f t="shared" si="3"/>
        <v>786014</v>
      </c>
    </row>
    <row r="127" spans="1:17" x14ac:dyDescent="0.25">
      <c r="A127" s="6">
        <v>45722</v>
      </c>
      <c r="B127" t="s">
        <v>14</v>
      </c>
      <c r="C127">
        <v>41</v>
      </c>
      <c r="D127">
        <v>25.15</v>
      </c>
      <c r="E127" s="10">
        <v>0.5596875</v>
      </c>
      <c r="F127" t="s">
        <v>19</v>
      </c>
      <c r="G127" s="13">
        <f t="shared" si="4"/>
        <v>1031.1499999999999</v>
      </c>
      <c r="Q127" s="31">
        <f t="shared" si="3"/>
        <v>786055</v>
      </c>
    </row>
    <row r="128" spans="1:17" x14ac:dyDescent="0.25">
      <c r="A128" s="6">
        <v>45722</v>
      </c>
      <c r="B128" t="s">
        <v>14</v>
      </c>
      <c r="C128">
        <v>40</v>
      </c>
      <c r="D128">
        <v>25.15</v>
      </c>
      <c r="E128" s="10">
        <v>0.5596875</v>
      </c>
      <c r="F128" t="s">
        <v>19</v>
      </c>
      <c r="G128" s="13">
        <f t="shared" si="4"/>
        <v>1006</v>
      </c>
      <c r="Q128" s="31">
        <f t="shared" si="3"/>
        <v>786095</v>
      </c>
    </row>
    <row r="129" spans="1:17" x14ac:dyDescent="0.25">
      <c r="A129" s="6">
        <v>45722</v>
      </c>
      <c r="B129" t="s">
        <v>14</v>
      </c>
      <c r="C129">
        <v>99</v>
      </c>
      <c r="D129">
        <v>25.25</v>
      </c>
      <c r="E129" s="10">
        <v>0.60096064814814809</v>
      </c>
      <c r="F129" t="s">
        <v>19</v>
      </c>
      <c r="G129" s="13">
        <f t="shared" si="4"/>
        <v>2499.75</v>
      </c>
      <c r="Q129" s="31">
        <f t="shared" si="3"/>
        <v>786194</v>
      </c>
    </row>
    <row r="130" spans="1:17" x14ac:dyDescent="0.25">
      <c r="A130" s="6">
        <v>45722</v>
      </c>
      <c r="B130" t="s">
        <v>14</v>
      </c>
      <c r="C130">
        <v>10</v>
      </c>
      <c r="D130">
        <v>25.15</v>
      </c>
      <c r="E130" s="10">
        <v>0.60101851851851851</v>
      </c>
      <c r="F130" t="s">
        <v>19</v>
      </c>
      <c r="G130" s="13">
        <f t="shared" si="4"/>
        <v>251.5</v>
      </c>
      <c r="Q130" s="31">
        <f t="shared" si="3"/>
        <v>786204</v>
      </c>
    </row>
    <row r="131" spans="1:17" x14ac:dyDescent="0.25">
      <c r="A131" s="6">
        <v>45722</v>
      </c>
      <c r="B131" t="s">
        <v>14</v>
      </c>
      <c r="C131">
        <v>53</v>
      </c>
      <c r="D131">
        <v>25.3</v>
      </c>
      <c r="E131" s="10">
        <v>0.61275462962962968</v>
      </c>
      <c r="F131" t="s">
        <v>19</v>
      </c>
      <c r="G131" s="13">
        <f t="shared" si="4"/>
        <v>1340.9</v>
      </c>
      <c r="Q131" s="31">
        <f t="shared" si="3"/>
        <v>786257</v>
      </c>
    </row>
    <row r="132" spans="1:17" x14ac:dyDescent="0.25">
      <c r="A132" s="6">
        <v>45722</v>
      </c>
      <c r="B132" t="s">
        <v>14</v>
      </c>
      <c r="C132">
        <v>82</v>
      </c>
      <c r="D132">
        <v>25.45</v>
      </c>
      <c r="E132" s="10">
        <v>0.62615740740740744</v>
      </c>
      <c r="F132" t="s">
        <v>19</v>
      </c>
      <c r="G132" s="13">
        <f t="shared" si="4"/>
        <v>2086.9</v>
      </c>
      <c r="Q132" s="31">
        <f t="shared" si="3"/>
        <v>786339</v>
      </c>
    </row>
    <row r="133" spans="1:17" x14ac:dyDescent="0.25">
      <c r="A133" s="6">
        <v>45722</v>
      </c>
      <c r="B133" t="s">
        <v>14</v>
      </c>
      <c r="C133">
        <v>36</v>
      </c>
      <c r="D133">
        <v>25.45</v>
      </c>
      <c r="E133" s="10">
        <v>0.62622685185185178</v>
      </c>
      <c r="F133" t="s">
        <v>19</v>
      </c>
      <c r="G133" s="13">
        <f t="shared" si="4"/>
        <v>916.19999999999993</v>
      </c>
      <c r="Q133" s="31">
        <f t="shared" si="3"/>
        <v>786375</v>
      </c>
    </row>
    <row r="134" spans="1:17" x14ac:dyDescent="0.25">
      <c r="A134" s="6">
        <v>45722</v>
      </c>
      <c r="B134" t="s">
        <v>14</v>
      </c>
      <c r="C134">
        <v>105</v>
      </c>
      <c r="D134">
        <v>25.45</v>
      </c>
      <c r="E134" s="10">
        <v>0.62622685185185178</v>
      </c>
      <c r="F134" t="s">
        <v>19</v>
      </c>
      <c r="G134" s="13">
        <f t="shared" si="4"/>
        <v>2672.25</v>
      </c>
      <c r="Q134" s="31">
        <f t="shared" ref="Q134:Q168" si="5">+Q133+C134</f>
        <v>786480</v>
      </c>
    </row>
    <row r="135" spans="1:17" x14ac:dyDescent="0.25">
      <c r="A135" s="6">
        <v>45722</v>
      </c>
      <c r="B135" t="s">
        <v>14</v>
      </c>
      <c r="C135">
        <v>40</v>
      </c>
      <c r="D135">
        <v>25.35</v>
      </c>
      <c r="E135" s="10">
        <v>0.63745370370370369</v>
      </c>
      <c r="F135" t="s">
        <v>19</v>
      </c>
      <c r="G135" s="13">
        <f t="shared" si="4"/>
        <v>1014</v>
      </c>
      <c r="Q135" s="31">
        <f t="shared" si="5"/>
        <v>786520</v>
      </c>
    </row>
    <row r="136" spans="1:17" x14ac:dyDescent="0.25">
      <c r="A136" s="6">
        <v>45722</v>
      </c>
      <c r="B136" t="s">
        <v>14</v>
      </c>
      <c r="C136">
        <v>39</v>
      </c>
      <c r="D136">
        <v>25.35</v>
      </c>
      <c r="E136" s="10">
        <v>0.63745370370370369</v>
      </c>
      <c r="F136" t="s">
        <v>19</v>
      </c>
      <c r="G136" s="13">
        <f t="shared" si="4"/>
        <v>988.65000000000009</v>
      </c>
      <c r="Q136" s="31">
        <f t="shared" si="5"/>
        <v>786559</v>
      </c>
    </row>
    <row r="137" spans="1:17" x14ac:dyDescent="0.25">
      <c r="A137" s="6">
        <v>45722</v>
      </c>
      <c r="B137" t="s">
        <v>14</v>
      </c>
      <c r="C137">
        <v>22</v>
      </c>
      <c r="D137">
        <v>25.35</v>
      </c>
      <c r="E137" s="10">
        <v>0.63745370370370369</v>
      </c>
      <c r="F137" t="s">
        <v>19</v>
      </c>
      <c r="G137" s="13">
        <f t="shared" si="4"/>
        <v>557.70000000000005</v>
      </c>
      <c r="Q137" s="31">
        <f t="shared" si="5"/>
        <v>786581</v>
      </c>
    </row>
    <row r="138" spans="1:17" x14ac:dyDescent="0.25">
      <c r="A138" s="6">
        <v>45722</v>
      </c>
      <c r="B138" t="s">
        <v>14</v>
      </c>
      <c r="C138">
        <v>17</v>
      </c>
      <c r="D138">
        <v>25.35</v>
      </c>
      <c r="E138" s="10">
        <v>0.63745370370370369</v>
      </c>
      <c r="F138" t="s">
        <v>19</v>
      </c>
      <c r="G138" s="13">
        <f t="shared" si="4"/>
        <v>430.95000000000005</v>
      </c>
      <c r="Q138" s="31">
        <f t="shared" si="5"/>
        <v>786598</v>
      </c>
    </row>
    <row r="139" spans="1:17" x14ac:dyDescent="0.25">
      <c r="A139" s="6">
        <v>45722</v>
      </c>
      <c r="B139" t="s">
        <v>14</v>
      </c>
      <c r="C139">
        <v>39</v>
      </c>
      <c r="D139">
        <v>25.35</v>
      </c>
      <c r="E139" s="10">
        <v>0.63746527777777773</v>
      </c>
      <c r="F139" t="s">
        <v>19</v>
      </c>
      <c r="G139" s="13">
        <f t="shared" si="4"/>
        <v>988.65000000000009</v>
      </c>
      <c r="Q139" s="31">
        <f t="shared" si="5"/>
        <v>786637</v>
      </c>
    </row>
    <row r="140" spans="1:17" x14ac:dyDescent="0.25">
      <c r="A140" s="6">
        <v>45722</v>
      </c>
      <c r="B140" t="s">
        <v>14</v>
      </c>
      <c r="C140">
        <v>40</v>
      </c>
      <c r="D140">
        <v>25.35</v>
      </c>
      <c r="E140" s="10">
        <v>0.64096064814814813</v>
      </c>
      <c r="F140" t="s">
        <v>19</v>
      </c>
      <c r="G140" s="13">
        <f t="shared" si="4"/>
        <v>1014</v>
      </c>
      <c r="Q140" s="31">
        <f t="shared" si="5"/>
        <v>786677</v>
      </c>
    </row>
    <row r="141" spans="1:17" x14ac:dyDescent="0.25">
      <c r="A141" s="6">
        <v>45722</v>
      </c>
      <c r="B141" t="s">
        <v>14</v>
      </c>
      <c r="C141">
        <v>53</v>
      </c>
      <c r="D141">
        <v>25.55</v>
      </c>
      <c r="E141" s="10">
        <v>0.69341435185185185</v>
      </c>
      <c r="F141" t="s">
        <v>19</v>
      </c>
      <c r="G141" s="13">
        <f t="shared" si="4"/>
        <v>1354.15</v>
      </c>
      <c r="Q141" s="31">
        <f t="shared" si="5"/>
        <v>786730</v>
      </c>
    </row>
    <row r="142" spans="1:17" x14ac:dyDescent="0.25">
      <c r="A142" s="6">
        <v>45722</v>
      </c>
      <c r="B142" t="s">
        <v>14</v>
      </c>
      <c r="C142">
        <v>52</v>
      </c>
      <c r="D142">
        <v>25.55</v>
      </c>
      <c r="E142" s="10">
        <v>0.69343749999999993</v>
      </c>
      <c r="F142" t="s">
        <v>19</v>
      </c>
      <c r="G142" s="13">
        <f t="shared" si="4"/>
        <v>1328.6000000000001</v>
      </c>
      <c r="Q142" s="31">
        <f t="shared" si="5"/>
        <v>786782</v>
      </c>
    </row>
    <row r="143" spans="1:17" x14ac:dyDescent="0.25">
      <c r="A143" s="6">
        <v>45722</v>
      </c>
      <c r="B143" t="s">
        <v>14</v>
      </c>
      <c r="C143">
        <v>153</v>
      </c>
      <c r="D143">
        <v>25.75</v>
      </c>
      <c r="E143" s="10">
        <v>0.70976851851851841</v>
      </c>
      <c r="F143" t="s">
        <v>19</v>
      </c>
      <c r="G143" s="13">
        <f t="shared" si="4"/>
        <v>3939.75</v>
      </c>
      <c r="Q143" s="31">
        <f t="shared" si="5"/>
        <v>786935</v>
      </c>
    </row>
    <row r="144" spans="1:17" x14ac:dyDescent="0.25">
      <c r="A144" s="6">
        <v>45722</v>
      </c>
      <c r="B144" t="s">
        <v>14</v>
      </c>
      <c r="C144">
        <v>52</v>
      </c>
      <c r="D144">
        <v>25.75</v>
      </c>
      <c r="E144" s="10">
        <v>0.70976851851851841</v>
      </c>
      <c r="F144" t="s">
        <v>19</v>
      </c>
      <c r="G144" s="13">
        <f t="shared" si="4"/>
        <v>1339</v>
      </c>
      <c r="H144" s="20">
        <f>SUM(C112:C144)</f>
        <v>2800</v>
      </c>
      <c r="I144" s="15">
        <f>SUM(G112:G144)/H144</f>
        <v>25.592964285714288</v>
      </c>
      <c r="J144" s="13">
        <f>H144*I144</f>
        <v>71660.3</v>
      </c>
      <c r="Q144" s="31">
        <f t="shared" si="5"/>
        <v>786987</v>
      </c>
    </row>
    <row r="145" spans="1:17" x14ac:dyDescent="0.25">
      <c r="A145" s="6">
        <v>45723</v>
      </c>
      <c r="B145" t="s">
        <v>14</v>
      </c>
      <c r="C145" s="20">
        <v>63</v>
      </c>
      <c r="D145">
        <v>25.5</v>
      </c>
      <c r="E145" s="10">
        <v>0.3953356481481482</v>
      </c>
      <c r="F145" t="s">
        <v>19</v>
      </c>
      <c r="G145" s="13">
        <f t="shared" si="4"/>
        <v>1606.5</v>
      </c>
      <c r="Q145" s="31">
        <f t="shared" si="5"/>
        <v>787050</v>
      </c>
    </row>
    <row r="146" spans="1:17" x14ac:dyDescent="0.25">
      <c r="A146" s="6">
        <v>45723</v>
      </c>
      <c r="B146" t="s">
        <v>14</v>
      </c>
      <c r="C146">
        <v>437</v>
      </c>
      <c r="D146">
        <v>25.5</v>
      </c>
      <c r="E146" s="10">
        <v>0.3953356481481482</v>
      </c>
      <c r="F146" t="s">
        <v>19</v>
      </c>
      <c r="G146" s="13">
        <f t="shared" si="4"/>
        <v>11143.5</v>
      </c>
      <c r="Q146" s="31">
        <f t="shared" si="5"/>
        <v>787487</v>
      </c>
    </row>
    <row r="147" spans="1:17" x14ac:dyDescent="0.25">
      <c r="A147" s="6">
        <v>45723</v>
      </c>
      <c r="B147" t="s">
        <v>14</v>
      </c>
      <c r="C147">
        <v>37</v>
      </c>
      <c r="D147">
        <v>25.5</v>
      </c>
      <c r="E147" s="10">
        <v>0.3953356481481482</v>
      </c>
      <c r="F147" t="s">
        <v>19</v>
      </c>
      <c r="G147" s="13">
        <f t="shared" si="4"/>
        <v>943.5</v>
      </c>
      <c r="Q147" s="31">
        <f t="shared" si="5"/>
        <v>787524</v>
      </c>
    </row>
    <row r="148" spans="1:17" x14ac:dyDescent="0.25">
      <c r="A148" s="6">
        <v>45723</v>
      </c>
      <c r="B148" t="s">
        <v>14</v>
      </c>
      <c r="C148">
        <v>25</v>
      </c>
      <c r="D148">
        <v>25.5</v>
      </c>
      <c r="E148" s="10">
        <v>0.3953356481481482</v>
      </c>
      <c r="F148" t="s">
        <v>19</v>
      </c>
      <c r="G148" s="13">
        <f t="shared" si="4"/>
        <v>637.5</v>
      </c>
      <c r="Q148" s="31">
        <f t="shared" si="5"/>
        <v>787549</v>
      </c>
    </row>
    <row r="149" spans="1:17" x14ac:dyDescent="0.25">
      <c r="A149" s="6">
        <v>45723</v>
      </c>
      <c r="B149" t="s">
        <v>14</v>
      </c>
      <c r="C149">
        <v>12</v>
      </c>
      <c r="D149">
        <v>25.5</v>
      </c>
      <c r="E149" s="10">
        <v>0.3953356481481482</v>
      </c>
      <c r="F149" t="s">
        <v>19</v>
      </c>
      <c r="G149" s="13">
        <f t="shared" si="4"/>
        <v>306</v>
      </c>
      <c r="Q149" s="31">
        <f t="shared" si="5"/>
        <v>787561</v>
      </c>
    </row>
    <row r="150" spans="1:17" x14ac:dyDescent="0.25">
      <c r="A150" s="6">
        <v>45723</v>
      </c>
      <c r="B150" t="s">
        <v>14</v>
      </c>
      <c r="C150">
        <v>39</v>
      </c>
      <c r="D150">
        <v>25.55</v>
      </c>
      <c r="E150" s="10">
        <v>0.40185185185185185</v>
      </c>
      <c r="F150" t="s">
        <v>19</v>
      </c>
      <c r="G150" s="13">
        <f t="shared" si="4"/>
        <v>996.45</v>
      </c>
      <c r="Q150" s="31">
        <f t="shared" si="5"/>
        <v>787600</v>
      </c>
    </row>
    <row r="151" spans="1:17" x14ac:dyDescent="0.25">
      <c r="A151" s="6">
        <v>45723</v>
      </c>
      <c r="B151" t="s">
        <v>14</v>
      </c>
      <c r="C151">
        <v>3</v>
      </c>
      <c r="D151">
        <v>25.5</v>
      </c>
      <c r="E151" s="10">
        <v>0.4597222222222222</v>
      </c>
      <c r="F151" t="s">
        <v>19</v>
      </c>
      <c r="G151" s="13">
        <f t="shared" si="4"/>
        <v>76.5</v>
      </c>
      <c r="Q151" s="31">
        <f t="shared" si="5"/>
        <v>787603</v>
      </c>
    </row>
    <row r="152" spans="1:17" x14ac:dyDescent="0.25">
      <c r="A152" s="6">
        <v>45723</v>
      </c>
      <c r="B152" t="s">
        <v>14</v>
      </c>
      <c r="C152">
        <v>537</v>
      </c>
      <c r="D152">
        <v>25.65</v>
      </c>
      <c r="E152" s="10">
        <v>0.53613425925925928</v>
      </c>
      <c r="F152" t="s">
        <v>19</v>
      </c>
      <c r="G152" s="13">
        <f t="shared" si="4"/>
        <v>13774.05</v>
      </c>
      <c r="Q152" s="31">
        <f t="shared" si="5"/>
        <v>788140</v>
      </c>
    </row>
    <row r="153" spans="1:17" x14ac:dyDescent="0.25">
      <c r="A153" s="6">
        <v>45723</v>
      </c>
      <c r="B153" t="s">
        <v>14</v>
      </c>
      <c r="C153">
        <v>110</v>
      </c>
      <c r="D153">
        <v>25.6</v>
      </c>
      <c r="E153" s="10">
        <v>0.54350694444444447</v>
      </c>
      <c r="F153" t="s">
        <v>19</v>
      </c>
      <c r="G153" s="13">
        <f t="shared" si="4"/>
        <v>2816</v>
      </c>
      <c r="Q153" s="31">
        <f t="shared" si="5"/>
        <v>788250</v>
      </c>
    </row>
    <row r="154" spans="1:17" x14ac:dyDescent="0.25">
      <c r="A154" s="6">
        <v>45723</v>
      </c>
      <c r="B154" t="s">
        <v>14</v>
      </c>
      <c r="C154">
        <v>9</v>
      </c>
      <c r="D154">
        <v>25.6</v>
      </c>
      <c r="E154" s="10">
        <v>0.54350694444444447</v>
      </c>
      <c r="F154" t="s">
        <v>19</v>
      </c>
      <c r="G154" s="13">
        <f t="shared" si="4"/>
        <v>230.4</v>
      </c>
      <c r="Q154" s="31">
        <f t="shared" si="5"/>
        <v>788259</v>
      </c>
    </row>
    <row r="155" spans="1:17" x14ac:dyDescent="0.25">
      <c r="A155" s="6">
        <v>45723</v>
      </c>
      <c r="B155" t="s">
        <v>14</v>
      </c>
      <c r="C155">
        <v>28</v>
      </c>
      <c r="D155">
        <v>25.6</v>
      </c>
      <c r="E155" s="10">
        <v>0.54350694444444447</v>
      </c>
      <c r="F155" t="s">
        <v>19</v>
      </c>
      <c r="G155" s="13">
        <f t="shared" si="4"/>
        <v>716.80000000000007</v>
      </c>
      <c r="Q155" s="31">
        <f t="shared" si="5"/>
        <v>788287</v>
      </c>
    </row>
    <row r="156" spans="1:17" x14ac:dyDescent="0.25">
      <c r="A156" s="6">
        <v>45723</v>
      </c>
      <c r="B156" t="s">
        <v>14</v>
      </c>
      <c r="C156">
        <v>384</v>
      </c>
      <c r="D156">
        <v>25.4</v>
      </c>
      <c r="E156" s="10">
        <v>0.56093749999999998</v>
      </c>
      <c r="F156" t="s">
        <v>19</v>
      </c>
      <c r="G156" s="13">
        <f t="shared" si="4"/>
        <v>9753.5999999999985</v>
      </c>
      <c r="Q156" s="31">
        <f t="shared" si="5"/>
        <v>788671</v>
      </c>
    </row>
    <row r="157" spans="1:17" x14ac:dyDescent="0.25">
      <c r="A157" s="6">
        <v>45723</v>
      </c>
      <c r="B157" t="s">
        <v>14</v>
      </c>
      <c r="C157">
        <v>516</v>
      </c>
      <c r="D157">
        <v>25.4</v>
      </c>
      <c r="E157" s="10">
        <v>0.56093749999999998</v>
      </c>
      <c r="F157" t="s">
        <v>19</v>
      </c>
      <c r="G157" s="13">
        <f t="shared" si="4"/>
        <v>13106.4</v>
      </c>
      <c r="Q157" s="31">
        <f t="shared" si="5"/>
        <v>789187</v>
      </c>
    </row>
    <row r="158" spans="1:17" x14ac:dyDescent="0.25">
      <c r="A158" s="6">
        <v>45723</v>
      </c>
      <c r="B158" t="s">
        <v>14</v>
      </c>
      <c r="C158">
        <v>37</v>
      </c>
      <c r="D158">
        <v>25.5</v>
      </c>
      <c r="E158" s="10">
        <v>0.56093749999999998</v>
      </c>
      <c r="F158" t="s">
        <v>19</v>
      </c>
      <c r="G158" s="13">
        <f t="shared" si="4"/>
        <v>943.5</v>
      </c>
      <c r="Q158" s="31">
        <f t="shared" si="5"/>
        <v>789224</v>
      </c>
    </row>
    <row r="159" spans="1:17" x14ac:dyDescent="0.25">
      <c r="A159" s="6">
        <v>45723</v>
      </c>
      <c r="B159" t="s">
        <v>14</v>
      </c>
      <c r="C159">
        <v>37</v>
      </c>
      <c r="D159">
        <v>25.5</v>
      </c>
      <c r="E159" s="10">
        <v>0.56093749999999998</v>
      </c>
      <c r="F159" t="s">
        <v>19</v>
      </c>
      <c r="G159" s="13">
        <f t="shared" si="4"/>
        <v>943.5</v>
      </c>
      <c r="Q159" s="31">
        <f t="shared" si="5"/>
        <v>789261</v>
      </c>
    </row>
    <row r="160" spans="1:17" x14ac:dyDescent="0.25">
      <c r="A160" s="6">
        <v>45723</v>
      </c>
      <c r="B160" t="s">
        <v>14</v>
      </c>
      <c r="C160">
        <v>19</v>
      </c>
      <c r="D160">
        <v>25.35</v>
      </c>
      <c r="E160" s="10">
        <v>0.56093749999999998</v>
      </c>
      <c r="F160" t="s">
        <v>19</v>
      </c>
      <c r="G160" s="13">
        <f t="shared" si="4"/>
        <v>481.65000000000003</v>
      </c>
      <c r="Q160" s="31">
        <f t="shared" si="5"/>
        <v>789280</v>
      </c>
    </row>
    <row r="161" spans="1:17" x14ac:dyDescent="0.25">
      <c r="A161" s="6">
        <v>45723</v>
      </c>
      <c r="B161" t="s">
        <v>14</v>
      </c>
      <c r="C161">
        <v>20</v>
      </c>
      <c r="D161">
        <v>25.35</v>
      </c>
      <c r="E161" s="10">
        <v>0.56093749999999998</v>
      </c>
      <c r="F161" t="s">
        <v>19</v>
      </c>
      <c r="G161" s="13">
        <f t="shared" si="4"/>
        <v>507</v>
      </c>
      <c r="Q161" s="31">
        <f t="shared" si="5"/>
        <v>789300</v>
      </c>
    </row>
    <row r="162" spans="1:17" x14ac:dyDescent="0.25">
      <c r="A162" s="6">
        <v>45723</v>
      </c>
      <c r="B162" t="s">
        <v>14</v>
      </c>
      <c r="C162">
        <v>68</v>
      </c>
      <c r="D162">
        <v>25.4</v>
      </c>
      <c r="E162" s="10">
        <v>0.60445601851851849</v>
      </c>
      <c r="F162" t="s">
        <v>19</v>
      </c>
      <c r="G162" s="13">
        <f t="shared" si="4"/>
        <v>1727.1999999999998</v>
      </c>
      <c r="Q162" s="31">
        <f t="shared" si="5"/>
        <v>789368</v>
      </c>
    </row>
    <row r="163" spans="1:17" x14ac:dyDescent="0.25">
      <c r="A163" s="6">
        <v>45723</v>
      </c>
      <c r="B163" t="s">
        <v>14</v>
      </c>
      <c r="C163">
        <v>39</v>
      </c>
      <c r="D163">
        <v>25.4</v>
      </c>
      <c r="E163" s="10">
        <v>0.60496527777777775</v>
      </c>
      <c r="F163" t="s">
        <v>19</v>
      </c>
      <c r="G163" s="13">
        <f t="shared" si="4"/>
        <v>990.59999999999991</v>
      </c>
      <c r="Q163" s="31">
        <f t="shared" si="5"/>
        <v>789407</v>
      </c>
    </row>
    <row r="164" spans="1:17" x14ac:dyDescent="0.25">
      <c r="A164" s="6">
        <v>45723</v>
      </c>
      <c r="B164" t="s">
        <v>14</v>
      </c>
      <c r="C164">
        <v>58</v>
      </c>
      <c r="D164">
        <v>25.4</v>
      </c>
      <c r="E164" s="10">
        <v>0.61629629629629623</v>
      </c>
      <c r="F164" t="s">
        <v>19</v>
      </c>
      <c r="G164" s="13">
        <f t="shared" ref="G164:G168" si="6">C164*D164</f>
        <v>1473.1999999999998</v>
      </c>
      <c r="Q164" s="31">
        <f t="shared" si="5"/>
        <v>789465</v>
      </c>
    </row>
    <row r="165" spans="1:17" x14ac:dyDescent="0.25">
      <c r="A165" s="6">
        <v>45723</v>
      </c>
      <c r="B165" t="s">
        <v>14</v>
      </c>
      <c r="C165">
        <v>37</v>
      </c>
      <c r="D165">
        <v>25.3</v>
      </c>
      <c r="E165" s="10">
        <v>0.62449074074074074</v>
      </c>
      <c r="F165" t="s">
        <v>19</v>
      </c>
      <c r="G165" s="13">
        <f t="shared" si="6"/>
        <v>936.1</v>
      </c>
      <c r="Q165" s="31">
        <f t="shared" si="5"/>
        <v>789502</v>
      </c>
    </row>
    <row r="166" spans="1:17" x14ac:dyDescent="0.25">
      <c r="A166" s="6">
        <v>45723</v>
      </c>
      <c r="B166" t="s">
        <v>14</v>
      </c>
      <c r="C166">
        <v>36</v>
      </c>
      <c r="D166">
        <v>25.25</v>
      </c>
      <c r="E166" s="10">
        <v>0.62449074074074074</v>
      </c>
      <c r="F166" t="s">
        <v>19</v>
      </c>
      <c r="G166" s="13">
        <f t="shared" si="6"/>
        <v>909</v>
      </c>
      <c r="Q166" s="31">
        <f t="shared" si="5"/>
        <v>789538</v>
      </c>
    </row>
    <row r="167" spans="1:17" x14ac:dyDescent="0.25">
      <c r="A167" s="6">
        <v>45723</v>
      </c>
      <c r="B167" t="s">
        <v>14</v>
      </c>
      <c r="C167">
        <v>292</v>
      </c>
      <c r="D167">
        <v>25.5</v>
      </c>
      <c r="E167" s="10">
        <v>0.69754629629629628</v>
      </c>
      <c r="F167" t="s">
        <v>19</v>
      </c>
      <c r="G167" s="13">
        <f t="shared" si="6"/>
        <v>7446</v>
      </c>
      <c r="Q167" s="31">
        <f t="shared" si="5"/>
        <v>789830</v>
      </c>
    </row>
    <row r="168" spans="1:17" x14ac:dyDescent="0.25">
      <c r="A168" s="6">
        <v>45723</v>
      </c>
      <c r="B168" t="s">
        <v>14</v>
      </c>
      <c r="C168">
        <v>57</v>
      </c>
      <c r="D168">
        <v>25.5</v>
      </c>
      <c r="E168" s="10">
        <v>0.69754629629629628</v>
      </c>
      <c r="F168" t="s">
        <v>19</v>
      </c>
      <c r="G168" s="13">
        <f t="shared" si="6"/>
        <v>1453.5</v>
      </c>
      <c r="H168" s="20">
        <f>SUM(C145:C168)</f>
        <v>2900</v>
      </c>
      <c r="I168" s="15">
        <f>SUM(G145:G168)/H168</f>
        <v>25.48912068965517</v>
      </c>
      <c r="J168" s="13">
        <f>H168*I168</f>
        <v>73918.45</v>
      </c>
      <c r="K168" s="20">
        <f>SUM(H4:H168)</f>
        <v>13600</v>
      </c>
      <c r="L168" s="15">
        <f>M168/K168</f>
        <v>25.288499999999999</v>
      </c>
      <c r="M168" s="15">
        <v>343923.6</v>
      </c>
      <c r="N168" s="6">
        <v>45723</v>
      </c>
      <c r="O168" s="27">
        <f>K168/$P$2</f>
        <v>7.2321221939365883E-4</v>
      </c>
      <c r="Q168" s="31">
        <f t="shared" si="5"/>
        <v>789887</v>
      </c>
    </row>
    <row r="170" spans="1:17" x14ac:dyDescent="0.25">
      <c r="B170" t="s">
        <v>25</v>
      </c>
      <c r="C170" s="20">
        <v>2900</v>
      </c>
    </row>
    <row r="171" spans="1:17" x14ac:dyDescent="0.25">
      <c r="B171" t="s">
        <v>26</v>
      </c>
      <c r="C171">
        <v>25.489121000000001</v>
      </c>
    </row>
    <row r="172" spans="1:17" x14ac:dyDescent="0.25">
      <c r="B172" t="s">
        <v>27</v>
      </c>
      <c r="C172">
        <v>0</v>
      </c>
    </row>
    <row r="173" spans="1:17" x14ac:dyDescent="0.25">
      <c r="B173" t="s">
        <v>28</v>
      </c>
      <c r="C173">
        <v>0</v>
      </c>
    </row>
  </sheetData>
  <mergeCells count="1">
    <mergeCell ref="D2:G2"/>
  </mergeCells>
  <conditionalFormatting sqref="Q5:Q168">
    <cfRule type="cellIs" dxfId="1" priority="1" operator="greaterThan">
      <formula>$R$2</formula>
    </cfRule>
    <cfRule type="cellIs" dxfId="0" priority="2" operator="greaterThan">
      <formula>$R$2-20000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sqref="A1:XFD1048576"/>
    </sheetView>
  </sheetViews>
  <sheetFormatPr baseColWidth="10" defaultRowHeight="15" x14ac:dyDescent="0.25"/>
  <cols>
    <col min="10" max="10" width="15.140625" bestFit="1" customWidth="1"/>
  </cols>
  <sheetData>
    <row r="2" spans="2:10" x14ac:dyDescent="0.25">
      <c r="H2" s="12"/>
      <c r="J2" s="30"/>
    </row>
    <row r="3" spans="2:10" x14ac:dyDescent="0.25">
      <c r="H3" s="12"/>
      <c r="J3" s="30"/>
    </row>
    <row r="4" spans="2:10" x14ac:dyDescent="0.25">
      <c r="H4" s="12"/>
      <c r="J4" s="30"/>
    </row>
    <row r="5" spans="2:10" x14ac:dyDescent="0.25">
      <c r="H5" s="12"/>
      <c r="J5" s="30"/>
    </row>
    <row r="6" spans="2:10" x14ac:dyDescent="0.25">
      <c r="H6" s="12"/>
      <c r="J6" s="30"/>
    </row>
    <row r="7" spans="2:10" x14ac:dyDescent="0.25">
      <c r="H7" s="12"/>
      <c r="J7" s="30"/>
    </row>
    <row r="8" spans="2:10" x14ac:dyDescent="0.25">
      <c r="H8" s="12"/>
      <c r="J8" s="30"/>
    </row>
    <row r="9" spans="2:10" x14ac:dyDescent="0.25">
      <c r="H9" s="12"/>
      <c r="J9" s="30"/>
    </row>
    <row r="10" spans="2:10" x14ac:dyDescent="0.25">
      <c r="H10" s="12"/>
      <c r="J10" s="30"/>
    </row>
    <row r="11" spans="2:10" x14ac:dyDescent="0.25">
      <c r="H11" s="12"/>
      <c r="J11" s="30"/>
    </row>
    <row r="12" spans="2:10" x14ac:dyDescent="0.25">
      <c r="B12" s="20"/>
      <c r="H12" s="12"/>
      <c r="J12" s="30"/>
    </row>
    <row r="13" spans="2:10" x14ac:dyDescent="0.25">
      <c r="H13" s="12"/>
      <c r="J13" s="30"/>
    </row>
    <row r="14" spans="2:10" x14ac:dyDescent="0.25">
      <c r="B14" s="20"/>
      <c r="H14" s="12"/>
      <c r="J14" s="30"/>
    </row>
    <row r="15" spans="2:10" x14ac:dyDescent="0.25">
      <c r="H15" s="12"/>
      <c r="J15" s="30"/>
    </row>
    <row r="16" spans="2:10" x14ac:dyDescent="0.25">
      <c r="H16" s="12"/>
      <c r="J16" s="30"/>
    </row>
    <row r="17" spans="2:10" x14ac:dyDescent="0.25">
      <c r="H17" s="12"/>
      <c r="J17" s="30"/>
    </row>
    <row r="18" spans="2:10" x14ac:dyDescent="0.25">
      <c r="H18" s="12"/>
      <c r="J18" s="30"/>
    </row>
    <row r="19" spans="2:10" x14ac:dyDescent="0.25">
      <c r="B19" s="20"/>
      <c r="H19" s="12"/>
      <c r="J19" s="30"/>
    </row>
    <row r="20" spans="2:10" x14ac:dyDescent="0.25">
      <c r="H20" s="12"/>
      <c r="J20" s="30"/>
    </row>
    <row r="21" spans="2:10" x14ac:dyDescent="0.25">
      <c r="B21" s="20"/>
      <c r="H21" s="12"/>
      <c r="J21" s="30"/>
    </row>
    <row r="22" spans="2:10" x14ac:dyDescent="0.25">
      <c r="H22" s="12"/>
      <c r="J22" s="30"/>
    </row>
    <row r="23" spans="2:10" x14ac:dyDescent="0.25">
      <c r="H23" s="12"/>
      <c r="J23" s="30"/>
    </row>
    <row r="24" spans="2:10" x14ac:dyDescent="0.25">
      <c r="H24" s="12"/>
      <c r="J24" s="30"/>
    </row>
    <row r="25" spans="2:10" x14ac:dyDescent="0.25">
      <c r="H25" s="12"/>
      <c r="J25" s="30"/>
    </row>
    <row r="26" spans="2:10" x14ac:dyDescent="0.25">
      <c r="H26" s="12"/>
      <c r="J26" s="30"/>
    </row>
    <row r="27" spans="2:10" x14ac:dyDescent="0.25">
      <c r="B27" s="20"/>
      <c r="H27" s="12"/>
      <c r="J27" s="30"/>
    </row>
    <row r="28" spans="2:10" x14ac:dyDescent="0.25">
      <c r="H28" s="12"/>
      <c r="J28" s="30"/>
    </row>
    <row r="29" spans="2:10" x14ac:dyDescent="0.25">
      <c r="B29" s="20"/>
      <c r="H29" s="12"/>
      <c r="J29" s="30"/>
    </row>
    <row r="30" spans="2:10" x14ac:dyDescent="0.25">
      <c r="H30" s="12"/>
      <c r="J30" s="30"/>
    </row>
    <row r="31" spans="2:10" x14ac:dyDescent="0.25">
      <c r="H31" s="12"/>
      <c r="J31" s="30"/>
    </row>
    <row r="32" spans="2:10" x14ac:dyDescent="0.25">
      <c r="B32" s="20"/>
      <c r="H32" s="12"/>
      <c r="J32" s="30"/>
    </row>
    <row r="33" spans="2:10" x14ac:dyDescent="0.25">
      <c r="H33" s="12"/>
      <c r="J33" s="30"/>
    </row>
    <row r="34" spans="2:10" x14ac:dyDescent="0.25">
      <c r="H34" s="12"/>
      <c r="J34" s="30"/>
    </row>
    <row r="35" spans="2:10" x14ac:dyDescent="0.25">
      <c r="H35" s="12"/>
      <c r="J35" s="30"/>
    </row>
    <row r="36" spans="2:10" x14ac:dyDescent="0.25">
      <c r="H36" s="12"/>
      <c r="J36" s="30"/>
    </row>
    <row r="37" spans="2:10" x14ac:dyDescent="0.25">
      <c r="H37" s="12"/>
      <c r="J37" s="30"/>
    </row>
    <row r="38" spans="2:10" x14ac:dyDescent="0.25">
      <c r="H38" s="12"/>
      <c r="J38" s="30"/>
    </row>
    <row r="39" spans="2:10" x14ac:dyDescent="0.25">
      <c r="H39" s="12"/>
      <c r="J39" s="30"/>
    </row>
    <row r="40" spans="2:10" x14ac:dyDescent="0.25">
      <c r="B40" s="20"/>
      <c r="H40" s="12"/>
      <c r="J40" s="30"/>
    </row>
    <row r="41" spans="2:10" x14ac:dyDescent="0.25">
      <c r="H41" s="12"/>
      <c r="J41" s="30"/>
    </row>
    <row r="42" spans="2:10" x14ac:dyDescent="0.25">
      <c r="H42" s="12"/>
      <c r="J42" s="30"/>
    </row>
    <row r="43" spans="2:10" x14ac:dyDescent="0.25">
      <c r="H43" s="12"/>
      <c r="J43" s="30"/>
    </row>
    <row r="44" spans="2:10" x14ac:dyDescent="0.25">
      <c r="H44" s="12"/>
      <c r="J44" s="30"/>
    </row>
    <row r="45" spans="2:10" x14ac:dyDescent="0.25">
      <c r="H45" s="12"/>
      <c r="J45" s="30"/>
    </row>
    <row r="46" spans="2:10" x14ac:dyDescent="0.25">
      <c r="B46" s="20"/>
      <c r="H46" s="12"/>
      <c r="J46" s="30"/>
    </row>
    <row r="47" spans="2:10" x14ac:dyDescent="0.25">
      <c r="H47" s="12"/>
      <c r="J47" s="30"/>
    </row>
    <row r="48" spans="2:10" x14ac:dyDescent="0.25">
      <c r="H48" s="12"/>
      <c r="J48" s="30"/>
    </row>
    <row r="49" spans="8:10" x14ac:dyDescent="0.25">
      <c r="H49" s="12"/>
      <c r="J49" s="30"/>
    </row>
    <row r="50" spans="8:10" x14ac:dyDescent="0.25">
      <c r="H50" s="12"/>
      <c r="J50" s="30"/>
    </row>
    <row r="51" spans="8:10" x14ac:dyDescent="0.25">
      <c r="H51" s="12"/>
      <c r="J51" s="30"/>
    </row>
    <row r="52" spans="8:10" x14ac:dyDescent="0.25">
      <c r="H52" s="12"/>
      <c r="J52" s="30"/>
    </row>
    <row r="53" spans="8:10" x14ac:dyDescent="0.25">
      <c r="H53" s="12"/>
      <c r="J53" s="30"/>
    </row>
    <row r="54" spans="8:10" x14ac:dyDescent="0.25">
      <c r="H54" s="12"/>
      <c r="J54" s="30"/>
    </row>
    <row r="55" spans="8:10" x14ac:dyDescent="0.25">
      <c r="H55" s="12"/>
      <c r="J55" s="30"/>
    </row>
    <row r="56" spans="8:10" x14ac:dyDescent="0.25">
      <c r="H56" s="12"/>
      <c r="J56" s="30"/>
    </row>
    <row r="57" spans="8:10" x14ac:dyDescent="0.25">
      <c r="H57" s="12"/>
      <c r="J57" s="30"/>
    </row>
    <row r="58" spans="8:10" x14ac:dyDescent="0.25">
      <c r="H58" s="12"/>
      <c r="J58" s="30"/>
    </row>
    <row r="59" spans="8:10" x14ac:dyDescent="0.25">
      <c r="H59" s="12"/>
      <c r="J59" s="30"/>
    </row>
    <row r="60" spans="8:10" x14ac:dyDescent="0.25">
      <c r="H60" s="12"/>
      <c r="J60" s="30"/>
    </row>
    <row r="61" spans="8:10" x14ac:dyDescent="0.25">
      <c r="H61" s="12"/>
      <c r="J61" s="30"/>
    </row>
    <row r="62" spans="8:10" x14ac:dyDescent="0.25">
      <c r="H62" s="12"/>
      <c r="J62" s="30"/>
    </row>
    <row r="63" spans="8:10" x14ac:dyDescent="0.25">
      <c r="H63" s="12"/>
      <c r="J63" s="30"/>
    </row>
    <row r="64" spans="8:10" x14ac:dyDescent="0.25">
      <c r="H64" s="12"/>
      <c r="J64" s="30"/>
    </row>
    <row r="65" spans="2:10" x14ac:dyDescent="0.25">
      <c r="H65" s="12"/>
      <c r="J65" s="30"/>
    </row>
    <row r="66" spans="2:10" x14ac:dyDescent="0.25">
      <c r="H66" s="12"/>
      <c r="J66" s="30"/>
    </row>
    <row r="67" spans="2:10" x14ac:dyDescent="0.25">
      <c r="H67" s="12"/>
      <c r="J67" s="30"/>
    </row>
    <row r="68" spans="2:10" x14ac:dyDescent="0.25">
      <c r="H68" s="12"/>
      <c r="J68" s="30"/>
    </row>
    <row r="69" spans="2:10" x14ac:dyDescent="0.25">
      <c r="H69" s="12"/>
      <c r="J69" s="30"/>
    </row>
    <row r="70" spans="2:10" x14ac:dyDescent="0.25">
      <c r="H70" s="12"/>
      <c r="J70" s="30"/>
    </row>
    <row r="71" spans="2:10" x14ac:dyDescent="0.25">
      <c r="H71" s="12"/>
      <c r="J71" s="30"/>
    </row>
    <row r="72" spans="2:10" x14ac:dyDescent="0.25">
      <c r="H72" s="12"/>
      <c r="J72" s="30"/>
    </row>
    <row r="73" spans="2:10" x14ac:dyDescent="0.25">
      <c r="H73" s="12"/>
      <c r="J73" s="30"/>
    </row>
    <row r="74" spans="2:10" x14ac:dyDescent="0.25">
      <c r="H74" s="12"/>
      <c r="J74" s="30"/>
    </row>
    <row r="75" spans="2:10" x14ac:dyDescent="0.25">
      <c r="H75" s="12"/>
      <c r="J75" s="30"/>
    </row>
    <row r="76" spans="2:10" x14ac:dyDescent="0.25">
      <c r="H76" s="12"/>
      <c r="J76" s="30"/>
    </row>
    <row r="77" spans="2:10" x14ac:dyDescent="0.25">
      <c r="H77" s="12"/>
      <c r="J77" s="30"/>
    </row>
    <row r="79" spans="2:10" x14ac:dyDescent="0.25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2025-03-07T16:59:07Z</dcterms:modified>
</cp:coreProperties>
</file>