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updateLinks="never"/>
  <mc:AlternateContent xmlns:mc="http://schemas.openxmlformats.org/markup-compatibility/2006">
    <mc:Choice Requires="x15">
      <x15ac:absPath xmlns:x15ac="http://schemas.microsoft.com/office/spreadsheetml/2010/11/ac" url="P:\Geschäftsbericht RumpfGJ 2024\OGB\"/>
    </mc:Choice>
  </mc:AlternateContent>
  <xr:revisionPtr revIDLastSave="0" documentId="13_ncr:1_{CA892648-C785-4776-938A-C5929D48DBEF}" xr6:coauthVersionLast="47" xr6:coauthVersionMax="47" xr10:uidLastSave="{00000000-0000-0000-0000-000000000000}"/>
  <bookViews>
    <workbookView xWindow="45972" yWindow="-108" windowWidth="30936" windowHeight="16284" firstSheet="1" activeTab="1" xr2:uid="{00000000-000D-0000-FFFF-FFFF00000000}"/>
  </bookViews>
  <sheets>
    <sheet name="SNVeryHiddenParameterSheet" sheetId="2" state="veryHidden" r:id="rId1"/>
    <sheet name="Tabelle1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"10/28/2021 06:54:42"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name_1">Tabelle1!$D:$D</definedName>
    <definedName name="name_1_en">Tabelle1!#REF!</definedName>
    <definedName name="outarea">Tabelle1!$D$7:$K$34</definedName>
    <definedName name="outarea_CheckDEENG">Tabelle1!#REF!</definedName>
    <definedName name="outarea_en">Tabelle1!#REF!</definedName>
    <definedName name="prog_1_PAJAP01">Tabelle1!$M:$M</definedName>
    <definedName name="prog_1_PVJAP01">Tabelle1!$M:$M</definedName>
    <definedName name="sn_duedate">Tabelle1!$B$3</definedName>
    <definedName name="sn_year">Tabelle1!$B$2</definedName>
    <definedName name="value_1_PAJAP01">Tabelle1!$H:$H</definedName>
    <definedName name="value_1_PAJAP01_en">Tabelle1!#REF!</definedName>
    <definedName name="value_1_PVJAP01">Tabelle1!$K:$K</definedName>
    <definedName name="value_1_PVJAP01_en">Tabelle1!#REF!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30" i="1"/>
  <c r="H30" i="1"/>
  <c r="H7" i="1"/>
</calcChain>
</file>

<file path=xl/sharedStrings.xml><?xml version="1.0" encoding="utf-8"?>
<sst xmlns="http://schemas.openxmlformats.org/spreadsheetml/2006/main" count="56" uniqueCount="56">
  <si>
    <t>Jahr</t>
  </si>
  <si>
    <t>Stichtag</t>
  </si>
  <si>
    <t>31.12.</t>
  </si>
  <si>
    <t>in Tsd. €</t>
  </si>
  <si>
    <t>Konzernanhang</t>
  </si>
  <si>
    <t>Nettoerträge aus dem Investmentgeschäft</t>
  </si>
  <si>
    <t>;2407513 - Ergebnis aus dem Beteiligungsgeschäft</t>
  </si>
  <si>
    <t>Erträge aus dem Fondsgeschäft</t>
  </si>
  <si>
    <t>;2407514 - Erträge aus der Fondsverwaltung und -beratung</t>
  </si>
  <si>
    <t>Erträge aus dem Fonds- und Investmentgeschäft</t>
  </si>
  <si>
    <t>;2407515 - Ergebnis Fonds- und Beteiligungsgeschäft</t>
  </si>
  <si>
    <t>#l12</t>
  </si>
  <si>
    <t>Personalaufwand</t>
  </si>
  <si>
    <t>;2407516 - Personalaufwand</t>
  </si>
  <si>
    <t>Sonstige betriebliche Erträge</t>
  </si>
  <si>
    <t>;2407517 - Sonstige betriebliche Erträge</t>
  </si>
  <si>
    <t>Sonstige betriebliche Aufwendungen</t>
  </si>
  <si>
    <t>;2407518 - Sonstige betriebliche Aufwendungen</t>
  </si>
  <si>
    <t>Zinsertrag</t>
  </si>
  <si>
    <t>;2407519 - Zinsertrag</t>
  </si>
  <si>
    <t>Zinsaufwand</t>
  </si>
  <si>
    <t>;2407520 - Zinsaufwand</t>
  </si>
  <si>
    <t>Übrige Ergebnisbestandteile</t>
  </si>
  <si>
    <t>;2407521 - Übrige Bestandteile</t>
  </si>
  <si>
    <t>#l19</t>
  </si>
  <si>
    <t>Ergebnis vor Steuern</t>
  </si>
  <si>
    <t>;2407522 - Ergebnis vor Steuern</t>
  </si>
  <si>
    <t>Steuern vom Einkommen und vom Ertrag</t>
  </si>
  <si>
    <t>;2407523 - Steuern vom Einkommen und vom Ertrag</t>
  </si>
  <si>
    <t>Ergebnis nach Steuern</t>
  </si>
  <si>
    <t>;2407524 - Ergebnis nach Steuern</t>
  </si>
  <si>
    <t>Ergebnis für Anteile anderer Gesellschafter</t>
  </si>
  <si>
    <t>;2407525 - Auf Minderheitsgesellschafter entfallende Gewinne (-) / Verluste (+)</t>
  </si>
  <si>
    <t>Konzernergebnis</t>
  </si>
  <si>
    <t>;2407526 - Konzernergebnis</t>
  </si>
  <si>
    <t>#l25</t>
  </si>
  <si>
    <t>Posten, die künftig nicht in das Konzernergebnis umgegliedert werden</t>
  </si>
  <si>
    <t>#l26</t>
  </si>
  <si>
    <t>Gewinne (+)/Verluste (-) aus der Neubewertung der Nettoschuld (Vermögenswert) aus leistungsorientierten Versorgungsplänen</t>
  </si>
  <si>
    <t>15, 28</t>
  </si>
  <si>
    <t>;2412906 - Sonstiges Ergebnis</t>
  </si>
  <si>
    <t>b) Posten, die künftig in das Konzernergebnis umgegliedert werden</t>
  </si>
  <si>
    <t>#l28</t>
  </si>
  <si>
    <t xml:space="preserve">    Unrealisierte Gewinne (+)/Verluste (-) von zur Veräußerung 
    verfügbaren Wertpapieren</t>
  </si>
  <si>
    <t>;KonzernGuV - 18</t>
  </si>
  <si>
    <t>Änderungen des beizulegenden Zeitwerts von erfolgsneutral 
zum beizulegenden Zeitwert bewerteten finanziellen 
Vermögenswerten</t>
  </si>
  <si>
    <t>;KonzernGuV - 19</t>
  </si>
  <si>
    <t>Sonstiges Ergebnis</t>
  </si>
  <si>
    <t>#s30</t>
  </si>
  <si>
    <t>#l31</t>
  </si>
  <si>
    <t>Konzern-Gesamtergebnis</t>
  </si>
  <si>
    <t>;2412907 - Konzern-Gesamtergebnis</t>
  </si>
  <si>
    <r>
      <t>Ergebnis je Aktie in € (unverwässert)</t>
    </r>
    <r>
      <rPr>
        <vertAlign val="superscript"/>
        <sz val="7"/>
        <color theme="1"/>
        <rFont val="Frutiger LT 45 Light"/>
        <family val="2"/>
      </rPr>
      <t>1</t>
    </r>
  </si>
  <si>
    <t>#s33</t>
  </si>
  <si>
    <r>
      <t>Ergebnis je Aktie in € (verwässert)</t>
    </r>
    <r>
      <rPr>
        <vertAlign val="superscript"/>
        <sz val="7"/>
        <color theme="1"/>
        <rFont val="Frutiger LT 45 Light"/>
        <family val="2"/>
      </rPr>
      <t>2</t>
    </r>
  </si>
  <si>
    <t>#m34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</si>
</sst>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5" formatCode="&quot;€&quot;#,##0_);[Red]\(&quot;€&quot;#,##0\)"/>
    <numFmt numFmtId="166" formatCode="0.0%"/>
    <numFmt numFmtId="167" formatCode="#,##0.00;\(#,##0.00\)"/>
    <numFmt numFmtId="168" formatCode="#,##0.0;\(#,##0.0\)"/>
    <numFmt numFmtId="169" formatCode="_(&quot;$&quot;\ #,##0.0_);_(&quot;$&quot;\ \(#,##0.0\);_(* &quot;-&quot;??_);_(@_)"/>
    <numFmt numFmtId="170" formatCode="_(&quot;$&quot;\ #,##0.00_);_(&quot;$&quot;\ \(#,##0.00\);_(* &quot;-&quot;??_);_(@_)"/>
    <numFmt numFmtId="171" formatCode="&quot;PIK&quot;_%_);;&quot;Cash&quot;_%_)"/>
    <numFmt numFmtId="172" formatCode="#,##0,;\-#,##0,"/>
    <numFmt numFmtId="173" formatCode="#,##0.00_ ;\-#,##0.00\ "/>
  </numFmts>
  <fonts count="14">
    <font>
      <sz val="11"/>
      <color theme="1"/>
      <name val="Calibri"/>
      <family val="2"/>
      <scheme val="minor"/>
    </font>
    <font>
      <b/>
      <sz val="7"/>
      <color rgb="FF808080"/>
      <name val="Frutiger LT Std 45 Light"/>
      <family val="2"/>
    </font>
    <font>
      <sz val="7"/>
      <color theme="1"/>
      <name val="Frutiger LT Std 45 Light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Times"/>
      <family val="1"/>
    </font>
    <font>
      <sz val="8"/>
      <name val="Univers"/>
      <family val="2"/>
    </font>
    <font>
      <sz val="8"/>
      <name val="Univers 47 CondensedLight"/>
      <family val="2"/>
    </font>
    <font>
      <sz val="7"/>
      <name val="Frutiger LT Std 45 Light"/>
      <family val="2"/>
    </font>
    <font>
      <sz val="7"/>
      <color theme="1"/>
      <name val="Frutiger LT 65 Bold"/>
      <family val="2"/>
    </font>
    <font>
      <sz val="7"/>
      <name val="Frutiger LT 65 Bold"/>
      <family val="2"/>
    </font>
    <font>
      <sz val="7"/>
      <color theme="1"/>
      <name val="Frutiger LT 45 Light"/>
      <family val="2"/>
    </font>
    <font>
      <sz val="7"/>
      <name val="Frutiger LT 45 Light"/>
      <family val="2"/>
    </font>
    <font>
      <vertAlign val="superscript"/>
      <sz val="7"/>
      <color theme="1"/>
      <name val="Frutiger LT 45 Light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96A7D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ck">
        <color rgb="FF96A7D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96A7D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rgb="FF96A7D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ck">
        <color theme="6"/>
      </bottom>
      <diagonal/>
    </border>
    <border>
      <left/>
      <right style="thick">
        <color rgb="FF96A7D4"/>
      </right>
      <top style="thin">
        <color auto="1"/>
      </top>
      <bottom style="thick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thick">
        <color rgb="FF96A7D4"/>
      </right>
      <top/>
      <bottom style="medium">
        <color theme="6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rgb="FF96A7D4"/>
      </right>
      <top style="thin">
        <color auto="1"/>
      </top>
      <bottom/>
      <diagonal/>
    </border>
  </borders>
  <cellStyleXfs count="8">
    <xf numFmtId="0" fontId="0" fillId="0" borderId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6" fillId="0" borderId="4" applyFill="0" applyBorder="0" applyAlignment="0" applyProtection="0">
      <alignment horizontal="right"/>
    </xf>
    <xf numFmtId="170" fontId="7" fillId="0" borderId="4" applyFont="0" applyFill="0" applyBorder="0" applyAlignment="0" applyProtection="0">
      <alignment horizontal="right"/>
    </xf>
    <xf numFmtId="171" fontId="3" fillId="0" borderId="0" applyFont="0" applyFill="0" applyBorder="0" applyAlignment="0" applyProtection="0"/>
    <xf numFmtId="166" fontId="4" fillId="0" borderId="0"/>
    <xf numFmtId="165" fontId="4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" fontId="1" fillId="0" borderId="2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2" borderId="0" xfId="0" applyFont="1" applyFill="1"/>
    <xf numFmtId="3" fontId="2" fillId="0" borderId="0" xfId="0" applyNumberFormat="1" applyFont="1"/>
    <xf numFmtId="172" fontId="0" fillId="0" borderId="0" xfId="0" applyNumberFormat="1"/>
    <xf numFmtId="0" fontId="8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9" fillId="0" borderId="0" xfId="0" applyFont="1"/>
    <xf numFmtId="0" fontId="10" fillId="0" borderId="2" xfId="0" applyFont="1" applyBorder="1" applyAlignment="1">
      <alignment wrapText="1"/>
    </xf>
    <xf numFmtId="3" fontId="9" fillId="0" borderId="0" xfId="0" applyNumberFormat="1" applyFont="1"/>
    <xf numFmtId="0" fontId="9" fillId="0" borderId="2" xfId="0" applyFont="1" applyBorder="1" applyAlignment="1">
      <alignment wrapText="1"/>
    </xf>
    <xf numFmtId="0" fontId="2" fillId="0" borderId="6" xfId="0" applyFont="1" applyBorder="1" applyAlignment="1">
      <alignment horizontal="right"/>
    </xf>
    <xf numFmtId="0" fontId="2" fillId="0" borderId="6" xfId="0" applyFont="1" applyBorder="1"/>
    <xf numFmtId="0" fontId="8" fillId="0" borderId="1" xfId="0" applyFont="1" applyBorder="1" applyAlignment="1">
      <alignment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right" wrapText="1"/>
    </xf>
    <xf numFmtId="0" fontId="2" fillId="0" borderId="2" xfId="0" applyFont="1" applyBorder="1" applyAlignment="1">
      <alignment horizontal="left" wrapText="1" indent="1"/>
    </xf>
    <xf numFmtId="172" fontId="2" fillId="0" borderId="1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 indent="1"/>
    </xf>
    <xf numFmtId="172" fontId="2" fillId="0" borderId="1" xfId="0" applyNumberFormat="1" applyFont="1" applyBorder="1"/>
    <xf numFmtId="1" fontId="8" fillId="0" borderId="1" xfId="0" applyNumberFormat="1" applyFont="1" applyBorder="1" applyAlignment="1">
      <alignment horizontal="right"/>
    </xf>
    <xf numFmtId="172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 indent="1"/>
    </xf>
    <xf numFmtId="172" fontId="2" fillId="0" borderId="9" xfId="0" applyNumberFormat="1" applyFont="1" applyBorder="1"/>
    <xf numFmtId="1" fontId="8" fillId="0" borderId="2" xfId="0" applyNumberFormat="1" applyFont="1" applyBorder="1" applyAlignment="1">
      <alignment horizontal="right"/>
    </xf>
    <xf numFmtId="172" fontId="9" fillId="0" borderId="13" xfId="0" applyNumberFormat="1" applyFont="1" applyBorder="1" applyAlignment="1">
      <alignment horizontal="right"/>
    </xf>
    <xf numFmtId="3" fontId="9" fillId="0" borderId="14" xfId="0" applyNumberFormat="1" applyFont="1" applyBorder="1" applyAlignment="1">
      <alignment horizontal="right" indent="1"/>
    </xf>
    <xf numFmtId="172" fontId="9" fillId="0" borderId="13" xfId="0" applyNumberFormat="1" applyFont="1" applyBorder="1"/>
    <xf numFmtId="1" fontId="10" fillId="0" borderId="2" xfId="0" applyNumberFormat="1" applyFont="1" applyBorder="1" applyAlignment="1">
      <alignment horizontal="right"/>
    </xf>
    <xf numFmtId="172" fontId="2" fillId="0" borderId="2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 indent="1"/>
    </xf>
    <xf numFmtId="172" fontId="2" fillId="0" borderId="2" xfId="0" applyNumberFormat="1" applyFont="1" applyBorder="1"/>
    <xf numFmtId="3" fontId="9" fillId="0" borderId="5" xfId="0" applyNumberFormat="1" applyFont="1" applyBorder="1" applyAlignment="1">
      <alignment horizontal="right" indent="1"/>
    </xf>
    <xf numFmtId="172" fontId="9" fillId="0" borderId="2" xfId="0" applyNumberFormat="1" applyFont="1" applyBorder="1"/>
    <xf numFmtId="172" fontId="9" fillId="0" borderId="1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 indent="1"/>
    </xf>
    <xf numFmtId="172" fontId="9" fillId="0" borderId="1" xfId="0" applyNumberFormat="1" applyFont="1" applyBorder="1"/>
    <xf numFmtId="172" fontId="9" fillId="0" borderId="11" xfId="0" applyNumberFormat="1" applyFont="1" applyBorder="1" applyAlignment="1">
      <alignment horizontal="right"/>
    </xf>
    <xf numFmtId="3" fontId="9" fillId="0" borderId="12" xfId="0" applyNumberFormat="1" applyFont="1" applyBorder="1" applyAlignment="1">
      <alignment horizontal="right" indent="1"/>
    </xf>
    <xf numFmtId="172" fontId="9" fillId="0" borderId="11" xfId="0" applyNumberFormat="1" applyFont="1" applyBorder="1"/>
    <xf numFmtId="0" fontId="9" fillId="3" borderId="8" xfId="0" applyFont="1" applyFill="1" applyBorder="1" applyAlignment="1">
      <alignment horizontal="right" wrapText="1"/>
    </xf>
    <xf numFmtId="0" fontId="9" fillId="2" borderId="0" xfId="0" applyFont="1" applyFill="1"/>
    <xf numFmtId="0" fontId="9" fillId="3" borderId="7" xfId="0" applyFont="1" applyFill="1" applyBorder="1" applyAlignment="1">
      <alignment horizontal="right"/>
    </xf>
    <xf numFmtId="172" fontId="9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wrapText="1"/>
    </xf>
    <xf numFmtId="3" fontId="11" fillId="0" borderId="0" xfId="0" applyNumberFormat="1" applyFont="1"/>
    <xf numFmtId="1" fontId="12" fillId="0" borderId="2" xfId="0" applyNumberFormat="1" applyFont="1" applyBorder="1" applyAlignment="1">
      <alignment horizontal="right"/>
    </xf>
    <xf numFmtId="0" fontId="11" fillId="0" borderId="0" xfId="0" applyFont="1"/>
    <xf numFmtId="173" fontId="11" fillId="0" borderId="15" xfId="0" applyNumberFormat="1" applyFont="1" applyBorder="1" applyAlignment="1">
      <alignment horizontal="right"/>
    </xf>
    <xf numFmtId="3" fontId="11" fillId="0" borderId="16" xfId="0" applyNumberFormat="1" applyFont="1" applyBorder="1" applyAlignment="1">
      <alignment horizontal="right" indent="1"/>
    </xf>
    <xf numFmtId="173" fontId="11" fillId="0" borderId="2" xfId="0" applyNumberFormat="1" applyFont="1" applyBorder="1" applyAlignment="1">
      <alignment horizontal="right"/>
    </xf>
    <xf numFmtId="3" fontId="11" fillId="0" borderId="5" xfId="0" applyNumberFormat="1" applyFont="1" applyBorder="1" applyAlignment="1">
      <alignment horizontal="right" indent="1"/>
    </xf>
    <xf numFmtId="0" fontId="2" fillId="0" borderId="7" xfId="0" applyFont="1" applyBorder="1" applyAlignment="1">
      <alignment horizontal="right"/>
    </xf>
  </cellXfs>
  <cellStyles count="8">
    <cellStyle name="Comma1" xfId="1" xr:uid="{00000000-0005-0000-0000-000000000000}"/>
    <cellStyle name="Comma2" xfId="2" xr:uid="{00000000-0005-0000-0000-000001000000}"/>
    <cellStyle name="Currency1" xfId="3" xr:uid="{00000000-0005-0000-0000-000002000000}"/>
    <cellStyle name="Currency2" xfId="4" xr:uid="{00000000-0005-0000-0000-000003000000}"/>
    <cellStyle name="Date Aligned_2004-11-23 Valuation Sum MM incl IRR V012 " xfId="5" xr:uid="{00000000-0005-0000-0000-000004000000}"/>
    <cellStyle name="Percent1" xfId="6" xr:uid="{00000000-0005-0000-0000-000006000000}"/>
    <cellStyle name="Percent2" xfId="7" xr:uid="{00000000-0005-0000-0000-000007000000}"/>
    <cellStyle name="Standard" xfId="0" builtinId="0"/>
  </cellStyles>
  <dxfs count="0"/>
  <tableStyles count="0" defaultTableStyle="TableStyleMedium2" defaultPivotStyle="PivotStyleLight16"/>
  <colors>
    <mruColors>
      <color rgb="FFB06F37"/>
      <color rgb="FF96A7D4"/>
      <color rgb="FFECECED"/>
      <color rgb="FFDCDDDE"/>
      <color rgb="FF808080"/>
      <color rgb="FF9168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274090</xdr:colOff>
      <xdr:row>0</xdr:row>
      <xdr:rowOff>37607</xdr:rowOff>
    </xdr:from>
    <xdr:to>
      <xdr:col>10</xdr:col>
      <xdr:colOff>686253</xdr:colOff>
      <xdr:row>3</xdr:row>
      <xdr:rowOff>8283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D0643119-8F9A-4EE5-A940-2D9ACD783B44}"/>
            </a:ext>
          </a:extLst>
        </xdr:cNvPr>
        <xdr:cNvSpPr txBox="1"/>
      </xdr:nvSpPr>
      <xdr:spPr>
        <a:xfrm>
          <a:off x="7156938" y="37607"/>
          <a:ext cx="1737380" cy="343393"/>
        </a:xfrm>
        <a:prstGeom prst="rect">
          <a:avLst/>
        </a:prstGeom>
        <a:solidFill>
          <a:schemeClr val="accent4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700" b="1">
              <a:solidFill>
                <a:srgbClr val="FFC000"/>
              </a:solidFill>
            </a:rPr>
            <a:t>Datenquelle: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700" b="1">
              <a:solidFill>
                <a:schemeClr val="bg1"/>
              </a:solidFill>
            </a:rPr>
            <a:t>IFRS_DBAG_GuV_AJAP |</a:t>
          </a:r>
          <a:r>
            <a:rPr lang="de-DE" sz="700" b="1" baseline="0">
              <a:solidFill>
                <a:schemeClr val="bg1"/>
              </a:solidFill>
            </a:rPr>
            <a:t> VJAP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DBAG-Bearbeitet">
      <a:dk1>
        <a:sysClr val="windowText" lastClr="000000"/>
      </a:dk1>
      <a:lt1>
        <a:sysClr val="window" lastClr="FFFFFF"/>
      </a:lt1>
      <a:dk2>
        <a:srgbClr val="004C98"/>
      </a:dk2>
      <a:lt2>
        <a:srgbClr val="A1968A"/>
      </a:lt2>
      <a:accent1>
        <a:srgbClr val="004C98"/>
      </a:accent1>
      <a:accent2>
        <a:srgbClr val="949599"/>
      </a:accent2>
      <a:accent3>
        <a:srgbClr val="A76F37"/>
      </a:accent3>
      <a:accent4>
        <a:srgbClr val="ACC0E2"/>
      </a:accent4>
      <a:accent5>
        <a:srgbClr val="000000"/>
      </a:accent5>
      <a:accent6>
        <a:srgbClr val="DCAA2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workbookViewId="0"/>
  </sheetViews>
  <sheetFormatPr baseColWidth="10" defaultRowHeight="14.75"/>
  <sheetData>
    <row r="1" spans="1:2">
      <c r="A1" s="10"/>
      <c r="B1" s="10"/>
    </row>
    <row r="2" spans="1:2">
      <c r="A2" s="10"/>
      <c r="B2" s="10"/>
    </row>
    <row r="3" spans="1:2">
      <c r="A3" s="10"/>
      <c r="B3" s="10"/>
    </row>
    <row r="4" spans="1:2">
      <c r="A4" s="10"/>
      <c r="B4" s="10"/>
    </row>
    <row r="5" spans="1:2">
      <c r="A5" s="10"/>
      <c r="B5" s="10"/>
    </row>
    <row r="6" spans="1:2">
      <c r="A6" s="10"/>
      <c r="B6" s="10"/>
    </row>
    <row r="7" spans="1:2">
      <c r="A7" s="10"/>
      <c r="B7" s="10"/>
    </row>
    <row r="8" spans="1:2">
      <c r="A8" s="10"/>
      <c r="B8" s="10"/>
    </row>
    <row r="9" spans="1:2">
      <c r="A9" s="10"/>
      <c r="B9" s="10"/>
    </row>
    <row r="10" spans="1:2">
      <c r="A10" s="10"/>
      <c r="B10" s="10"/>
    </row>
    <row r="11" spans="1:2">
      <c r="A11" s="10"/>
      <c r="B11" s="10"/>
    </row>
    <row r="12" spans="1:2">
      <c r="A12" s="10"/>
      <c r="B12" s="1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showGridLines="0" tabSelected="1" topLeftCell="D136" zoomScale="145" zoomScaleNormal="145" workbookViewId="0">
      <selection activeCell="S21" sqref="S21"/>
    </sheetView>
  </sheetViews>
  <sheetFormatPr baseColWidth="10" defaultColWidth="10.54296875" defaultRowHeight="9.5" outlineLevelRow="1" outlineLevelCol="1"/>
  <cols>
    <col min="1" max="2" width="10.54296875" style="2" hidden="1" customWidth="1" outlineLevel="1"/>
    <col min="3" max="3" width="10.54296875" style="2" hidden="1" customWidth="1" collapsed="1"/>
    <col min="4" max="4" width="52" style="2" bestFit="1" customWidth="1"/>
    <col min="5" max="5" width="1" style="2" customWidth="1"/>
    <col min="6" max="6" width="10" style="4" bestFit="1" customWidth="1"/>
    <col min="7" max="7" width="1" style="2" customWidth="1"/>
    <col min="8" max="8" width="16" style="4" bestFit="1" customWidth="1"/>
    <col min="9" max="9" width="1" style="5" customWidth="1"/>
    <col min="10" max="10" width="1" style="2" customWidth="1"/>
    <col min="11" max="11" width="15.54296875" style="2" bestFit="1" customWidth="1"/>
    <col min="12" max="12" width="10.54296875" style="2" hidden="1" customWidth="1"/>
    <col min="13" max="13" width="11.54296875" style="8" hidden="1" customWidth="1" outlineLevel="1"/>
    <col min="14" max="14" width="10.54296875" style="2" hidden="1" customWidth="1" collapsed="1"/>
    <col min="15" max="15" width="0.26953125" style="2" customWidth="1"/>
    <col min="16" max="117" width="10.54296875" style="2" customWidth="1"/>
    <col min="118" max="16384" width="10.54296875" style="2"/>
  </cols>
  <sheetData>
    <row r="1" spans="1:13" ht="10.25" hidden="1" thickBot="1">
      <c r="A1" s="1"/>
      <c r="B1" s="1"/>
    </row>
    <row r="2" spans="1:13" ht="10.25" hidden="1" thickBot="1">
      <c r="A2" s="3" t="s">
        <v>0</v>
      </c>
      <c r="B2" s="3">
        <v>2024</v>
      </c>
    </row>
    <row r="3" spans="1:13" ht="10.25" hidden="1" thickBot="1">
      <c r="A3" s="3" t="s">
        <v>1</v>
      </c>
      <c r="B3" s="6" t="s">
        <v>2</v>
      </c>
    </row>
    <row r="4" spans="1:13" ht="10.25" hidden="1" thickBot="1"/>
    <row r="5" spans="1:13" ht="10.25" hidden="1" thickBot="1"/>
    <row r="6" spans="1:13" ht="10.25" hidden="1" thickBot="1"/>
    <row r="7" spans="1:13" ht="10.25" thickBot="1">
      <c r="D7" s="21" t="s">
        <v>3</v>
      </c>
      <c r="E7" s="18"/>
      <c r="F7" s="22" t="s">
        <v>4</v>
      </c>
      <c r="G7" s="19"/>
      <c r="H7" s="49" t="str">
        <f>"1.10."&amp;sn_year&amp;" bis 
"&amp;sn_duedate&amp;sn_year</f>
        <v>1.10.2024 bis 
31.12.2024</v>
      </c>
      <c r="I7" s="47"/>
      <c r="J7" s="18"/>
      <c r="K7" s="59" t="str">
        <f>"1.10."&amp;sn_year-1&amp;" bis 
30.9."&amp;sn_year</f>
        <v>1.10.2023 bis 
30.9.2024</v>
      </c>
    </row>
    <row r="8" spans="1:13" ht="9" customHeight="1">
      <c r="D8" s="20" t="s">
        <v>5</v>
      </c>
      <c r="E8" s="9"/>
      <c r="F8" s="27">
        <v>9</v>
      </c>
      <c r="H8" s="24">
        <v>-34402567.700000003</v>
      </c>
      <c r="I8" s="25"/>
      <c r="J8" s="9"/>
      <c r="K8" s="26">
        <v>61137578.880000003</v>
      </c>
      <c r="M8" s="8" t="s">
        <v>6</v>
      </c>
    </row>
    <row r="9" spans="1:13" ht="9" customHeight="1" thickBot="1">
      <c r="D9" s="11" t="s">
        <v>7</v>
      </c>
      <c r="E9" s="9"/>
      <c r="F9" s="31">
        <v>10</v>
      </c>
      <c r="H9" s="28">
        <v>13716724.699999999</v>
      </c>
      <c r="I9" s="29"/>
      <c r="J9" s="9"/>
      <c r="K9" s="30">
        <v>47542935.009999998</v>
      </c>
      <c r="M9" s="8" t="s">
        <v>8</v>
      </c>
    </row>
    <row r="10" spans="1:13" s="14" customFormat="1" ht="10.25" thickBot="1">
      <c r="D10" s="15" t="s">
        <v>9</v>
      </c>
      <c r="E10" s="16"/>
      <c r="F10" s="35"/>
      <c r="H10" s="32">
        <v>-20685843</v>
      </c>
      <c r="I10" s="33"/>
      <c r="J10" s="16"/>
      <c r="K10" s="34">
        <v>108680513.89</v>
      </c>
      <c r="M10" s="48" t="s">
        <v>10</v>
      </c>
    </row>
    <row r="11" spans="1:13" ht="9" customHeight="1">
      <c r="D11" s="11"/>
      <c r="E11" s="9"/>
      <c r="F11" s="31"/>
      <c r="H11" s="24"/>
      <c r="I11" s="25"/>
      <c r="J11" s="9"/>
      <c r="K11" s="26"/>
      <c r="M11" s="2" t="s">
        <v>11</v>
      </c>
    </row>
    <row r="12" spans="1:13" ht="9" customHeight="1">
      <c r="D12" s="12" t="s">
        <v>12</v>
      </c>
      <c r="E12" s="9"/>
      <c r="F12" s="31">
        <v>11</v>
      </c>
      <c r="H12" s="36">
        <v>-8314622.4000000004</v>
      </c>
      <c r="I12" s="37"/>
      <c r="J12" s="9"/>
      <c r="K12" s="38">
        <v>-31616945.129999999</v>
      </c>
      <c r="M12" s="8" t="s">
        <v>13</v>
      </c>
    </row>
    <row r="13" spans="1:13" ht="9" customHeight="1">
      <c r="D13" s="12" t="s">
        <v>14</v>
      </c>
      <c r="E13" s="9"/>
      <c r="F13" s="31">
        <v>12</v>
      </c>
      <c r="H13" s="36">
        <v>4198446.7699999996</v>
      </c>
      <c r="I13" s="37"/>
      <c r="J13" s="9"/>
      <c r="K13" s="38">
        <v>4893007.67</v>
      </c>
      <c r="M13" s="8" t="s">
        <v>15</v>
      </c>
    </row>
    <row r="14" spans="1:13" ht="9" customHeight="1">
      <c r="D14" s="12" t="s">
        <v>16</v>
      </c>
      <c r="E14" s="9"/>
      <c r="F14" s="31">
        <v>13</v>
      </c>
      <c r="H14" s="36">
        <v>-9141561.0199999996</v>
      </c>
      <c r="I14" s="37"/>
      <c r="J14" s="9"/>
      <c r="K14" s="38">
        <v>-26791824.210000001</v>
      </c>
      <c r="M14" s="8" t="s">
        <v>17</v>
      </c>
    </row>
    <row r="15" spans="1:13" ht="9" customHeight="1">
      <c r="D15" s="12" t="s">
        <v>18</v>
      </c>
      <c r="E15" s="9"/>
      <c r="F15" s="31"/>
      <c r="H15" s="36">
        <v>66838.63</v>
      </c>
      <c r="I15" s="37"/>
      <c r="J15" s="9"/>
      <c r="K15" s="38">
        <v>143896.66</v>
      </c>
      <c r="M15" s="8" t="s">
        <v>19</v>
      </c>
    </row>
    <row r="16" spans="1:13" ht="9" customHeight="1" thickBot="1">
      <c r="D16" s="12" t="s">
        <v>20</v>
      </c>
      <c r="E16" s="9"/>
      <c r="F16" s="31">
        <v>14</v>
      </c>
      <c r="H16" s="28">
        <v>-2320916.62</v>
      </c>
      <c r="I16" s="29"/>
      <c r="J16" s="9"/>
      <c r="K16" s="30">
        <v>-5342316.3499999996</v>
      </c>
      <c r="M16" s="8" t="s">
        <v>21</v>
      </c>
    </row>
    <row r="17" spans="4:13" s="14" customFormat="1" ht="10.25" thickBot="1">
      <c r="D17" s="17" t="s">
        <v>22</v>
      </c>
      <c r="E17" s="16"/>
      <c r="F17" s="35"/>
      <c r="H17" s="32">
        <v>-15511814.640000001</v>
      </c>
      <c r="I17" s="33"/>
      <c r="J17" s="16"/>
      <c r="K17" s="34">
        <v>-58714181.359999999</v>
      </c>
      <c r="M17" s="48" t="s">
        <v>23</v>
      </c>
    </row>
    <row r="18" spans="4:13" ht="9" customHeight="1">
      <c r="D18" s="12"/>
      <c r="E18" s="9"/>
      <c r="F18" s="31"/>
      <c r="H18" s="24"/>
      <c r="I18" s="25"/>
      <c r="J18" s="9"/>
      <c r="K18" s="26"/>
      <c r="M18" s="2" t="s">
        <v>24</v>
      </c>
    </row>
    <row r="19" spans="4:13" s="14" customFormat="1">
      <c r="D19" s="15" t="s">
        <v>25</v>
      </c>
      <c r="E19" s="16"/>
      <c r="F19" s="35"/>
      <c r="H19" s="50">
        <v>-36197657.640000001</v>
      </c>
      <c r="I19" s="39"/>
      <c r="J19" s="16"/>
      <c r="K19" s="40">
        <v>49966332.530000001</v>
      </c>
      <c r="M19" s="48" t="s">
        <v>26</v>
      </c>
    </row>
    <row r="20" spans="4:13" ht="9" customHeight="1" thickBot="1">
      <c r="D20" s="11" t="s">
        <v>27</v>
      </c>
      <c r="E20" s="9"/>
      <c r="F20" s="31">
        <v>15</v>
      </c>
      <c r="H20" s="28">
        <v>971370.28</v>
      </c>
      <c r="I20" s="29"/>
      <c r="J20" s="9"/>
      <c r="K20" s="28">
        <v>-2448528.63</v>
      </c>
      <c r="M20" s="48" t="s">
        <v>28</v>
      </c>
    </row>
    <row r="21" spans="4:13" s="14" customFormat="1" ht="9" customHeight="1">
      <c r="D21" s="15" t="s">
        <v>29</v>
      </c>
      <c r="E21" s="16"/>
      <c r="F21" s="35"/>
      <c r="H21" s="41">
        <v>-35226287.359999999</v>
      </c>
      <c r="I21" s="42"/>
      <c r="J21" s="16"/>
      <c r="K21" s="43">
        <v>47517803.899999999</v>
      </c>
      <c r="M21" s="48" t="s">
        <v>30</v>
      </c>
    </row>
    <row r="22" spans="4:13" ht="10.25" thickBot="1">
      <c r="D22" s="11" t="s">
        <v>31</v>
      </c>
      <c r="E22" s="9"/>
      <c r="F22" s="31">
        <v>24</v>
      </c>
      <c r="H22" s="28">
        <v>-626.49</v>
      </c>
      <c r="I22" s="29"/>
      <c r="J22" s="9"/>
      <c r="K22" s="30">
        <v>-4049.1</v>
      </c>
      <c r="M22" s="8" t="s">
        <v>32</v>
      </c>
    </row>
    <row r="23" spans="4:13" s="14" customFormat="1" ht="10.25" thickBot="1">
      <c r="D23" s="15" t="s">
        <v>33</v>
      </c>
      <c r="E23" s="16"/>
      <c r="F23" s="35"/>
      <c r="H23" s="32">
        <v>-35226913.850000001</v>
      </c>
      <c r="I23" s="33"/>
      <c r="J23" s="16"/>
      <c r="K23" s="34">
        <v>47514340.409999996</v>
      </c>
      <c r="M23" s="48" t="s">
        <v>34</v>
      </c>
    </row>
    <row r="24" spans="4:13" ht="9" customHeight="1">
      <c r="D24" s="12"/>
      <c r="E24" s="9"/>
      <c r="F24" s="31"/>
      <c r="H24" s="24"/>
      <c r="I24" s="25"/>
      <c r="J24" s="9"/>
      <c r="K24" s="26"/>
      <c r="M24" s="2" t="s">
        <v>35</v>
      </c>
    </row>
    <row r="25" spans="4:13">
      <c r="D25" s="12" t="s">
        <v>36</v>
      </c>
      <c r="E25" s="9"/>
      <c r="F25" s="31"/>
      <c r="H25" s="36"/>
      <c r="I25" s="37"/>
      <c r="J25" s="9"/>
      <c r="K25" s="38"/>
      <c r="M25" s="2" t="s">
        <v>37</v>
      </c>
    </row>
    <row r="26" spans="4:13" ht="30" customHeight="1">
      <c r="D26" s="23" t="s">
        <v>38</v>
      </c>
      <c r="E26" s="9"/>
      <c r="F26" s="31" t="s">
        <v>39</v>
      </c>
      <c r="H26" s="36">
        <v>170906.17</v>
      </c>
      <c r="I26" s="37"/>
      <c r="J26" s="9"/>
      <c r="K26" s="38">
        <v>-518161.62</v>
      </c>
      <c r="M26" s="48" t="s">
        <v>40</v>
      </c>
    </row>
    <row r="27" spans="4:13" hidden="1" outlineLevel="1">
      <c r="D27" s="12" t="s">
        <v>41</v>
      </c>
      <c r="E27" s="9"/>
      <c r="F27" s="31"/>
      <c r="H27" s="36"/>
      <c r="I27" s="37"/>
      <c r="J27" s="9"/>
      <c r="K27" s="38"/>
      <c r="M27" s="8" t="s">
        <v>42</v>
      </c>
    </row>
    <row r="28" spans="4:13" ht="19" hidden="1" outlineLevel="1">
      <c r="D28" s="13" t="s">
        <v>43</v>
      </c>
      <c r="E28" s="9"/>
      <c r="F28" s="31"/>
      <c r="H28" s="36">
        <v>0</v>
      </c>
      <c r="I28" s="37"/>
      <c r="J28" s="9"/>
      <c r="K28" s="38">
        <v>0</v>
      </c>
      <c r="M28" s="8" t="s">
        <v>44</v>
      </c>
    </row>
    <row r="29" spans="4:13" ht="29.25" hidden="1" outlineLevel="1" thickBot="1">
      <c r="D29" s="23" t="s">
        <v>45</v>
      </c>
      <c r="E29" s="9"/>
      <c r="F29" s="31"/>
      <c r="H29" s="28">
        <v>0</v>
      </c>
      <c r="I29" s="29"/>
      <c r="J29" s="9"/>
      <c r="K29" s="28">
        <v>0</v>
      </c>
      <c r="M29" s="8" t="s">
        <v>46</v>
      </c>
    </row>
    <row r="30" spans="4:13" s="14" customFormat="1" ht="10.25" collapsed="1" thickBot="1">
      <c r="D30" s="17" t="s">
        <v>47</v>
      </c>
      <c r="E30" s="16"/>
      <c r="F30" s="35"/>
      <c r="H30" s="34">
        <f>H26</f>
        <v>170906.17</v>
      </c>
      <c r="I30" s="33"/>
      <c r="J30" s="16"/>
      <c r="K30" s="34">
        <f>K26</f>
        <v>-518161.62</v>
      </c>
      <c r="M30" s="48" t="s">
        <v>48</v>
      </c>
    </row>
    <row r="31" spans="4:13">
      <c r="D31" s="12"/>
      <c r="E31" s="9"/>
      <c r="F31" s="31"/>
      <c r="H31" s="24"/>
      <c r="I31" s="25"/>
      <c r="J31" s="9"/>
      <c r="K31" s="26"/>
      <c r="M31" s="8" t="s">
        <v>49</v>
      </c>
    </row>
    <row r="32" spans="4:13" s="14" customFormat="1" ht="10.25" thickBot="1">
      <c r="D32" s="17" t="s">
        <v>50</v>
      </c>
      <c r="E32" s="16"/>
      <c r="F32" s="35"/>
      <c r="H32" s="44">
        <v>-35056007.68</v>
      </c>
      <c r="I32" s="45"/>
      <c r="J32" s="16"/>
      <c r="K32" s="46">
        <v>46996178.789999999</v>
      </c>
      <c r="M32" s="48" t="s">
        <v>51</v>
      </c>
    </row>
    <row r="33" spans="4:13" s="14" customFormat="1" ht="11.25" thickTop="1">
      <c r="D33" s="51" t="s">
        <v>52</v>
      </c>
      <c r="E33" s="52"/>
      <c r="F33" s="53">
        <v>36</v>
      </c>
      <c r="G33" s="54"/>
      <c r="H33" s="55">
        <v>-1.93</v>
      </c>
      <c r="I33" s="56"/>
      <c r="J33" s="52"/>
      <c r="K33" s="55">
        <v>2.5499999999999998</v>
      </c>
      <c r="M33" s="48" t="s">
        <v>53</v>
      </c>
    </row>
    <row r="34" spans="4:13" ht="10.5">
      <c r="D34" s="51" t="s">
        <v>54</v>
      </c>
      <c r="E34" s="52"/>
      <c r="F34" s="53">
        <v>36</v>
      </c>
      <c r="G34" s="54"/>
      <c r="H34" s="57">
        <v>-1.93</v>
      </c>
      <c r="I34" s="58"/>
      <c r="J34" s="52"/>
      <c r="K34" s="57">
        <v>2.5</v>
      </c>
      <c r="M34" s="48" t="s">
        <v>55</v>
      </c>
    </row>
    <row r="35" spans="4:13">
      <c r="D35" s="7"/>
    </row>
    <row r="36" spans="4:13">
      <c r="D36" s="7"/>
    </row>
  </sheetData>
  <pageMargins left="0.7" right="0.7" top="0.78740157499999996" bottom="0.78740157499999996" header="0.3" footer="0.3"/>
  <pageSetup paperSize="9" orientation="portrait" horizontalDpi="200" verticalDpi="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name_1</vt:lpstr>
      <vt:lpstr>outarea</vt:lpstr>
      <vt:lpstr>prog_1_PAJAP01</vt:lpstr>
      <vt:lpstr>prog_1_PVJAP01</vt:lpstr>
      <vt:lpstr>sn_duedate</vt:lpstr>
      <vt:lpstr>sn_year</vt:lpstr>
      <vt:lpstr>value_1_PAJAP01</vt:lpstr>
      <vt:lpstr>value_1_PVJAP01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Niederländer, Caroline</cp:lastModifiedBy>
  <dcterms:modified xsi:type="dcterms:W3CDTF">2025-03-03T14:07:08Z</dcterms:modified>
</cp:coreProperties>
</file>